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\Desktop\Documenti\Lavori\2017-VERA\"/>
    </mc:Choice>
  </mc:AlternateContent>
  <bookViews>
    <workbookView xWindow="0" yWindow="0" windowWidth="20520" windowHeight="9705"/>
  </bookViews>
  <sheets>
    <sheet name="Cover" sheetId="35" r:id="rId1"/>
    <sheet name="Information and evalution" sheetId="38" r:id="rId2"/>
    <sheet name="CIA values" sheetId="26" r:id="rId3"/>
    <sheet name="Threats" sheetId="3" r:id="rId4"/>
    <sheet name="Threat values" sheetId="27" r:id="rId5"/>
    <sheet name="Controls and SOA" sheetId="23" r:id="rId6"/>
    <sheet name="Control evaluation" sheetId="28" r:id="rId7"/>
    <sheet name="Risk calculation" sheetId="20" r:id="rId8"/>
    <sheet name="Risk criteria" sheetId="25" r:id="rId9"/>
    <sheet name="Treatment-proposal" sheetId="39" r:id="rId10"/>
    <sheet name="Instructions" sheetId="40" r:id="rId11"/>
  </sheets>
  <definedNames>
    <definedName name="_xlnm._FilterDatabase" localSheetId="5" hidden="1">'Controls and SOA'!$B$6:$D$120</definedName>
    <definedName name="_xlnm._FilterDatabase" localSheetId="9" hidden="1">'Treatment-proposal'!$A$5:$D$119</definedName>
    <definedName name="_xlnm.Print_Area" localSheetId="9">'Treatment-proposal'!$A$1:$D$118</definedName>
    <definedName name="_xlnm.Print_Titles" localSheetId="5">'Controls and SOA'!$6:$6</definedName>
    <definedName name="_xlnm.Print_Titles" localSheetId="1">'Information and evalution'!$6:$6</definedName>
    <definedName name="_xlnm.Print_Titles" localSheetId="7">'Risk calculation'!$12:$16</definedName>
    <definedName name="_xlnm.Print_Titles" localSheetId="3">Threats!$6:$6</definedName>
    <definedName name="_xlnm.Print_Titles" localSheetId="9">'Treatment-proposal'!$5:$5</definedName>
  </definedNames>
  <calcPr calcId="152511"/>
</workbook>
</file>

<file path=xl/calcChain.xml><?xml version="1.0" encoding="utf-8"?>
<calcChain xmlns="http://schemas.openxmlformats.org/spreadsheetml/2006/main">
  <c r="G10" i="20" l="1"/>
  <c r="F10" i="20"/>
  <c r="F23" i="38"/>
  <c r="E23" i="38"/>
  <c r="D23" i="38"/>
  <c r="T14" i="20" l="1"/>
  <c r="S14" i="20"/>
  <c r="E10" i="20" l="1"/>
  <c r="AI14" i="20"/>
  <c r="AH14" i="20"/>
  <c r="AG14" i="20"/>
  <c r="S16" i="20" l="1"/>
  <c r="T16" i="20"/>
  <c r="C130" i="20"/>
  <c r="D130" i="20" s="1"/>
  <c r="C129" i="20"/>
  <c r="D129" i="20" s="1"/>
  <c r="C25" i="20"/>
  <c r="D25" i="20" s="1"/>
  <c r="F14" i="20"/>
  <c r="G14" i="20"/>
  <c r="AH16" i="20" l="1"/>
  <c r="AH130" i="20" s="1"/>
  <c r="AG16" i="20"/>
  <c r="AG130" i="20" s="1"/>
  <c r="C78" i="20" l="1"/>
  <c r="D78" i="20" s="1"/>
  <c r="C77" i="20"/>
  <c r="D77" i="20" s="1"/>
  <c r="C76" i="20"/>
  <c r="D76" i="20" s="1"/>
  <c r="C75" i="20"/>
  <c r="D75" i="20" s="1"/>
  <c r="S75" i="20" s="1"/>
  <c r="C74" i="20"/>
  <c r="D74" i="20" s="1"/>
  <c r="C73" i="20"/>
  <c r="D73" i="20" s="1"/>
  <c r="S73" i="20" s="1"/>
  <c r="C72" i="20"/>
  <c r="D72" i="20" s="1"/>
  <c r="C71" i="20"/>
  <c r="D71" i="20" s="1"/>
  <c r="S74" i="20" l="1"/>
  <c r="T74" i="20"/>
  <c r="AH75" i="20"/>
  <c r="AG75" i="20"/>
  <c r="AH76" i="20"/>
  <c r="AG76" i="20"/>
  <c r="AH78" i="20"/>
  <c r="AG78" i="20"/>
  <c r="C18" i="20"/>
  <c r="D18" i="20" s="1"/>
  <c r="S18" i="20" s="1"/>
  <c r="C21" i="20"/>
  <c r="D21" i="20" s="1"/>
  <c r="C17" i="20"/>
  <c r="D17" i="20" s="1"/>
  <c r="S17" i="20" s="1"/>
  <c r="C19" i="20"/>
  <c r="D19" i="20" s="1"/>
  <c r="S19" i="20" s="1"/>
  <c r="C20" i="20"/>
  <c r="D20" i="20" s="1"/>
  <c r="C22" i="20"/>
  <c r="D22" i="20" s="1"/>
  <c r="S22" i="20" s="1"/>
  <c r="C23" i="20"/>
  <c r="D23" i="20" s="1"/>
  <c r="S23" i="20" s="1"/>
  <c r="C24" i="20"/>
  <c r="D24" i="20" s="1"/>
  <c r="C26" i="20"/>
  <c r="D26" i="20" s="1"/>
  <c r="S26" i="20" s="1"/>
  <c r="C27" i="20"/>
  <c r="D27" i="20" s="1"/>
  <c r="S27" i="20" s="1"/>
  <c r="C28" i="20"/>
  <c r="D28" i="20" s="1"/>
  <c r="S28" i="20" s="1"/>
  <c r="C29" i="20"/>
  <c r="D29" i="20" s="1"/>
  <c r="S29" i="20" s="1"/>
  <c r="C30" i="20"/>
  <c r="D30" i="20" s="1"/>
  <c r="S30" i="20" s="1"/>
  <c r="C31" i="20"/>
  <c r="D31" i="20" s="1"/>
  <c r="C32" i="20"/>
  <c r="D32" i="20" s="1"/>
  <c r="S32" i="20" s="1"/>
  <c r="C33" i="20"/>
  <c r="D33" i="20" s="1"/>
  <c r="S33" i="20" s="1"/>
  <c r="C34" i="20"/>
  <c r="D34" i="20" s="1"/>
  <c r="S34" i="20" s="1"/>
  <c r="C35" i="20"/>
  <c r="D35" i="20" s="1"/>
  <c r="C36" i="20"/>
  <c r="D36" i="20" s="1"/>
  <c r="C37" i="20"/>
  <c r="D37" i="20" s="1"/>
  <c r="C38" i="20"/>
  <c r="D38" i="20" s="1"/>
  <c r="C39" i="20"/>
  <c r="D39" i="20" s="1"/>
  <c r="C40" i="20"/>
  <c r="D40" i="20" s="1"/>
  <c r="C41" i="20"/>
  <c r="D41" i="20" s="1"/>
  <c r="C42" i="20"/>
  <c r="D42" i="20" s="1"/>
  <c r="S42" i="20" s="1"/>
  <c r="C43" i="20"/>
  <c r="D43" i="20" s="1"/>
  <c r="S43" i="20" s="1"/>
  <c r="C44" i="20"/>
  <c r="D44" i="20" s="1"/>
  <c r="S44" i="20" s="1"/>
  <c r="C45" i="20"/>
  <c r="D45" i="20" s="1"/>
  <c r="S45" i="20" s="1"/>
  <c r="C46" i="20"/>
  <c r="D46" i="20" s="1"/>
  <c r="C47" i="20"/>
  <c r="D47" i="20" s="1"/>
  <c r="C48" i="20"/>
  <c r="D48" i="20" s="1"/>
  <c r="C49" i="20"/>
  <c r="D49" i="20" s="1"/>
  <c r="C50" i="20"/>
  <c r="D50" i="20" s="1"/>
  <c r="C51" i="20"/>
  <c r="D51" i="20" s="1"/>
  <c r="C52" i="20"/>
  <c r="D52" i="20" s="1"/>
  <c r="C53" i="20"/>
  <c r="D53" i="20" s="1"/>
  <c r="C54" i="20"/>
  <c r="D54" i="20" s="1"/>
  <c r="C55" i="20"/>
  <c r="D55" i="20" s="1"/>
  <c r="C56" i="20"/>
  <c r="D56" i="20" s="1"/>
  <c r="C57" i="20"/>
  <c r="D57" i="20" s="1"/>
  <c r="C58" i="20"/>
  <c r="D58" i="20" s="1"/>
  <c r="C59" i="20"/>
  <c r="D59" i="20" s="1"/>
  <c r="C60" i="20"/>
  <c r="D60" i="20" s="1"/>
  <c r="C61" i="20"/>
  <c r="D61" i="20" s="1"/>
  <c r="C62" i="20"/>
  <c r="D62" i="20" s="1"/>
  <c r="C63" i="20"/>
  <c r="D63" i="20" s="1"/>
  <c r="C64" i="20"/>
  <c r="D64" i="20" s="1"/>
  <c r="C65" i="20"/>
  <c r="D65" i="20" s="1"/>
  <c r="C66" i="20"/>
  <c r="D66" i="20" s="1"/>
  <c r="C67" i="20"/>
  <c r="D67" i="20" s="1"/>
  <c r="C68" i="20"/>
  <c r="D68" i="20" s="1"/>
  <c r="C69" i="20"/>
  <c r="D69" i="20" s="1"/>
  <c r="C70" i="20"/>
  <c r="D70" i="20" s="1"/>
  <c r="C79" i="20"/>
  <c r="D79" i="20" s="1"/>
  <c r="S79" i="20" s="1"/>
  <c r="C80" i="20"/>
  <c r="D80" i="20" s="1"/>
  <c r="S80" i="20" s="1"/>
  <c r="C81" i="20"/>
  <c r="D81" i="20" s="1"/>
  <c r="S81" i="20" s="1"/>
  <c r="C82" i="20"/>
  <c r="D82" i="20" s="1"/>
  <c r="S82" i="20" s="1"/>
  <c r="C83" i="20"/>
  <c r="D83" i="20" s="1"/>
  <c r="S83" i="20" s="1"/>
  <c r="C84" i="20"/>
  <c r="D84" i="20" s="1"/>
  <c r="S84" i="20" s="1"/>
  <c r="C85" i="20"/>
  <c r="D85" i="20" s="1"/>
  <c r="S85" i="20" s="1"/>
  <c r="C86" i="20"/>
  <c r="D86" i="20" s="1"/>
  <c r="S86" i="20" s="1"/>
  <c r="C87" i="20"/>
  <c r="D87" i="20" s="1"/>
  <c r="S87" i="20" s="1"/>
  <c r="C88" i="20"/>
  <c r="D88" i="20" s="1"/>
  <c r="S88" i="20" s="1"/>
  <c r="C89" i="20"/>
  <c r="D89" i="20" s="1"/>
  <c r="S89" i="20" s="1"/>
  <c r="C90" i="20"/>
  <c r="D90" i="20" s="1"/>
  <c r="C91" i="20"/>
  <c r="D91" i="20" s="1"/>
  <c r="S91" i="20" s="1"/>
  <c r="C92" i="20"/>
  <c r="D92" i="20" s="1"/>
  <c r="S92" i="20" s="1"/>
  <c r="C93" i="20"/>
  <c r="D93" i="20" s="1"/>
  <c r="C94" i="20"/>
  <c r="D94" i="20" s="1"/>
  <c r="C95" i="20"/>
  <c r="D95" i="20" s="1"/>
  <c r="C96" i="20"/>
  <c r="D96" i="20" s="1"/>
  <c r="C97" i="20"/>
  <c r="D97" i="20" s="1"/>
  <c r="C98" i="20"/>
  <c r="D98" i="20" s="1"/>
  <c r="S98" i="20" s="1"/>
  <c r="C99" i="20"/>
  <c r="D99" i="20" s="1"/>
  <c r="S99" i="20" s="1"/>
  <c r="C100" i="20"/>
  <c r="D100" i="20" s="1"/>
  <c r="S100" i="20" s="1"/>
  <c r="C101" i="20"/>
  <c r="D101" i="20" s="1"/>
  <c r="S101" i="20" s="1"/>
  <c r="C102" i="20"/>
  <c r="D102" i="20" s="1"/>
  <c r="C103" i="20"/>
  <c r="D103" i="20" s="1"/>
  <c r="S103" i="20" s="1"/>
  <c r="C104" i="20"/>
  <c r="D104" i="20" s="1"/>
  <c r="C105" i="20"/>
  <c r="D105" i="20" s="1"/>
  <c r="S105" i="20" s="1"/>
  <c r="C106" i="20"/>
  <c r="D106" i="20" s="1"/>
  <c r="C107" i="20"/>
  <c r="D107" i="20" s="1"/>
  <c r="S107" i="20" s="1"/>
  <c r="C108" i="20"/>
  <c r="D108" i="20" s="1"/>
  <c r="S108" i="20" s="1"/>
  <c r="C109" i="20"/>
  <c r="D109" i="20" s="1"/>
  <c r="S109" i="20" s="1"/>
  <c r="C110" i="20"/>
  <c r="D110" i="20" s="1"/>
  <c r="S110" i="20" s="1"/>
  <c r="C111" i="20"/>
  <c r="D111" i="20" s="1"/>
  <c r="S111" i="20" s="1"/>
  <c r="C112" i="20"/>
  <c r="D112" i="20" s="1"/>
  <c r="S112" i="20" s="1"/>
  <c r="C113" i="20"/>
  <c r="D113" i="20" s="1"/>
  <c r="S113" i="20" s="1"/>
  <c r="C114" i="20"/>
  <c r="D114" i="20" s="1"/>
  <c r="S114" i="20" s="1"/>
  <c r="C115" i="20"/>
  <c r="D115" i="20" s="1"/>
  <c r="S115" i="20" s="1"/>
  <c r="C116" i="20"/>
  <c r="D116" i="20" s="1"/>
  <c r="S116" i="20" s="1"/>
  <c r="C117" i="20"/>
  <c r="D117" i="20" s="1"/>
  <c r="S117" i="20" s="1"/>
  <c r="C118" i="20"/>
  <c r="D118" i="20" s="1"/>
  <c r="S118" i="20" s="1"/>
  <c r="C119" i="20"/>
  <c r="D119" i="20" s="1"/>
  <c r="S119" i="20" s="1"/>
  <c r="C120" i="20"/>
  <c r="D120" i="20" s="1"/>
  <c r="S120" i="20" s="1"/>
  <c r="C121" i="20"/>
  <c r="D121" i="20" s="1"/>
  <c r="S121" i="20" s="1"/>
  <c r="C122" i="20"/>
  <c r="D122" i="20" s="1"/>
  <c r="S122" i="20" s="1"/>
  <c r="C123" i="20"/>
  <c r="D123" i="20" s="1"/>
  <c r="C124" i="20"/>
  <c r="D124" i="20" s="1"/>
  <c r="C125" i="20"/>
  <c r="D125" i="20" s="1"/>
  <c r="C126" i="20"/>
  <c r="D126" i="20" s="1"/>
  <c r="C127" i="20"/>
  <c r="D127" i="20" s="1"/>
  <c r="C128" i="20"/>
  <c r="D128" i="20" s="1"/>
  <c r="S128" i="20" s="1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F14" i="20"/>
  <c r="AE14" i="20"/>
  <c r="AD14" i="20"/>
  <c r="AC14" i="20"/>
  <c r="AB14" i="20"/>
  <c r="AA14" i="20"/>
  <c r="Z14" i="20"/>
  <c r="Z16" i="20" s="1"/>
  <c r="Y14" i="20"/>
  <c r="X14" i="20"/>
  <c r="W14" i="20"/>
  <c r="V14" i="20"/>
  <c r="U14" i="20"/>
  <c r="R14" i="20"/>
  <c r="Q14" i="20"/>
  <c r="P14" i="20"/>
  <c r="O14" i="20"/>
  <c r="N14" i="20"/>
  <c r="M14" i="20"/>
  <c r="L14" i="20"/>
  <c r="K14" i="20"/>
  <c r="K16" i="20" s="1"/>
  <c r="K22" i="20" s="1"/>
  <c r="J14" i="20"/>
  <c r="I14" i="20"/>
  <c r="H14" i="20"/>
  <c r="G16" i="20"/>
  <c r="K21" i="20" l="1"/>
  <c r="S132" i="20"/>
  <c r="AH107" i="20"/>
  <c r="AG107" i="20"/>
  <c r="AH55" i="20"/>
  <c r="AG55" i="20"/>
  <c r="AH27" i="20"/>
  <c r="AG27" i="20"/>
  <c r="AH118" i="20"/>
  <c r="AG118" i="20"/>
  <c r="AH114" i="20"/>
  <c r="AG114" i="20"/>
  <c r="AH102" i="20"/>
  <c r="AG102" i="20"/>
  <c r="AH98" i="20"/>
  <c r="AG98" i="20"/>
  <c r="AH94" i="20"/>
  <c r="AG94" i="20"/>
  <c r="AH82" i="20"/>
  <c r="AG82" i="20"/>
  <c r="AH30" i="20"/>
  <c r="AG30" i="20"/>
  <c r="AH26" i="20"/>
  <c r="AG26" i="20"/>
  <c r="AH18" i="20"/>
  <c r="AG18" i="20"/>
  <c r="AH115" i="20"/>
  <c r="AG115" i="20"/>
  <c r="AH99" i="20"/>
  <c r="AG99" i="20"/>
  <c r="AH83" i="20"/>
  <c r="AG83" i="20"/>
  <c r="AH22" i="20"/>
  <c r="AG22" i="20"/>
  <c r="AH117" i="20"/>
  <c r="AG117" i="20"/>
  <c r="AH113" i="20"/>
  <c r="AG113" i="20"/>
  <c r="AH109" i="20"/>
  <c r="AG109" i="20"/>
  <c r="AH101" i="20"/>
  <c r="AG101" i="20"/>
  <c r="AH97" i="20"/>
  <c r="AG97" i="20"/>
  <c r="AH85" i="20"/>
  <c r="AG85" i="20"/>
  <c r="AH81" i="20"/>
  <c r="AG81" i="20"/>
  <c r="AH33" i="20"/>
  <c r="AG33" i="20"/>
  <c r="AH29" i="20"/>
  <c r="AG29" i="20"/>
  <c r="AH19" i="20"/>
  <c r="AG19" i="20"/>
  <c r="AH103" i="20"/>
  <c r="AG103" i="20"/>
  <c r="AH79" i="20"/>
  <c r="AG79" i="20"/>
  <c r="AH128" i="20"/>
  <c r="AG128" i="20"/>
  <c r="AH116" i="20"/>
  <c r="AG116" i="20"/>
  <c r="AH112" i="20"/>
  <c r="AG112" i="20"/>
  <c r="AH108" i="20"/>
  <c r="AG108" i="20"/>
  <c r="AH104" i="20"/>
  <c r="AG104" i="20"/>
  <c r="AH84" i="20"/>
  <c r="AG84" i="20"/>
  <c r="AH80" i="20"/>
  <c r="AG80" i="20"/>
  <c r="AH32" i="20"/>
  <c r="AG32" i="20"/>
  <c r="AH28" i="20"/>
  <c r="AG28" i="20"/>
  <c r="AH23" i="20"/>
  <c r="AG23" i="20"/>
  <c r="AH17" i="20"/>
  <c r="AG17" i="20"/>
  <c r="G32" i="20"/>
  <c r="G23" i="20"/>
  <c r="G17" i="20"/>
  <c r="G19" i="20"/>
  <c r="F16" i="20"/>
  <c r="G33" i="20"/>
  <c r="G18" i="20"/>
  <c r="W16" i="20"/>
  <c r="W18" i="20" s="1"/>
  <c r="T110" i="20"/>
  <c r="W103" i="20" l="1"/>
  <c r="F17" i="20"/>
  <c r="AH132" i="20"/>
  <c r="AG132" i="20"/>
  <c r="F33" i="20"/>
  <c r="F29" i="20"/>
  <c r="F21" i="20"/>
  <c r="F18" i="20"/>
  <c r="F32" i="20"/>
  <c r="F23" i="20"/>
  <c r="F19" i="20"/>
  <c r="T73" i="20"/>
  <c r="AD16" i="20"/>
  <c r="AA16" i="20"/>
  <c r="AA37" i="20" s="1"/>
  <c r="T115" i="20"/>
  <c r="T111" i="20"/>
  <c r="T107" i="20"/>
  <c r="T112" i="20"/>
  <c r="T121" i="20"/>
  <c r="T75" i="20"/>
  <c r="T109" i="20"/>
  <c r="T117" i="20"/>
  <c r="T120" i="20"/>
  <c r="T119" i="20"/>
  <c r="T113" i="20"/>
  <c r="W57" i="20"/>
  <c r="T108" i="20"/>
  <c r="W118" i="20"/>
  <c r="W21" i="20"/>
  <c r="W99" i="20"/>
  <c r="W19" i="20"/>
  <c r="W117" i="20"/>
  <c r="W56" i="20"/>
  <c r="W91" i="20"/>
  <c r="W67" i="20"/>
  <c r="W97" i="20"/>
  <c r="W105" i="20"/>
  <c r="W64" i="20"/>
  <c r="W96" i="20"/>
  <c r="T116" i="20"/>
  <c r="W113" i="20"/>
  <c r="W90" i="20"/>
  <c r="W130" i="20"/>
  <c r="W30" i="20"/>
  <c r="W110" i="20"/>
  <c r="W123" i="20"/>
  <c r="W74" i="20"/>
  <c r="W27" i="20"/>
  <c r="W43" i="20"/>
  <c r="W101" i="20"/>
  <c r="W42" i="20"/>
  <c r="W84" i="20"/>
  <c r="W116" i="20"/>
  <c r="W17" i="20"/>
  <c r="W106" i="20"/>
  <c r="X16" i="20"/>
  <c r="X23" i="20" s="1"/>
  <c r="W83" i="20"/>
  <c r="W115" i="20"/>
  <c r="W95" i="20"/>
  <c r="W71" i="20"/>
  <c r="W87" i="20"/>
  <c r="W31" i="20"/>
  <c r="W93" i="20"/>
  <c r="W109" i="20"/>
  <c r="W85" i="20"/>
  <c r="W69" i="20"/>
  <c r="W28" i="20"/>
  <c r="W72" i="20"/>
  <c r="W104" i="20"/>
  <c r="W112" i="20"/>
  <c r="W34" i="20"/>
  <c r="W94" i="20"/>
  <c r="T114" i="20"/>
  <c r="W88" i="20"/>
  <c r="Z31" i="20"/>
  <c r="W23" i="20"/>
  <c r="W107" i="20"/>
  <c r="W33" i="20"/>
  <c r="W89" i="20"/>
  <c r="W129" i="20"/>
  <c r="W32" i="20"/>
  <c r="W92" i="20"/>
  <c r="W108" i="20"/>
  <c r="W128" i="20"/>
  <c r="W22" i="20"/>
  <c r="W66" i="20"/>
  <c r="W98" i="20"/>
  <c r="W114" i="20"/>
  <c r="AB16" i="20"/>
  <c r="AB79" i="20" s="1"/>
  <c r="AR16" i="20"/>
  <c r="T118" i="20"/>
  <c r="T32" i="20"/>
  <c r="W51" i="20"/>
  <c r="W127" i="20"/>
  <c r="AO16" i="20"/>
  <c r="AO17" i="20" s="1"/>
  <c r="AC16" i="20"/>
  <c r="AN16" i="20"/>
  <c r="AN17" i="20" s="1"/>
  <c r="V16" i="20"/>
  <c r="V19" i="20" s="1"/>
  <c r="AI16" i="20"/>
  <c r="I16" i="20"/>
  <c r="I18" i="20" s="1"/>
  <c r="J16" i="20"/>
  <c r="AU16" i="20"/>
  <c r="AU103" i="20" s="1"/>
  <c r="AK16" i="20"/>
  <c r="AK103" i="20" s="1"/>
  <c r="AQ16" i="20"/>
  <c r="AQ103" i="20" s="1"/>
  <c r="Q16" i="20"/>
  <c r="P16" i="20"/>
  <c r="N16" i="20"/>
  <c r="N17" i="20" s="1"/>
  <c r="AT16" i="20"/>
  <c r="AT103" i="20" s="1"/>
  <c r="AP16" i="20"/>
  <c r="AP18" i="20" s="1"/>
  <c r="AJ16" i="20"/>
  <c r="AF16" i="20"/>
  <c r="AM16" i="20"/>
  <c r="AM103" i="20" s="1"/>
  <c r="AE16" i="20"/>
  <c r="O16" i="20"/>
  <c r="R16" i="20"/>
  <c r="H16" i="20"/>
  <c r="AS16" i="20"/>
  <c r="AS19" i="20" s="1"/>
  <c r="M16" i="20"/>
  <c r="AL16" i="20"/>
  <c r="AL103" i="20" s="1"/>
  <c r="Y16" i="20"/>
  <c r="L16" i="20"/>
  <c r="U16" i="20"/>
  <c r="AC18" i="20" l="1"/>
  <c r="AC103" i="20"/>
  <c r="AD100" i="20"/>
  <c r="AD103" i="20"/>
  <c r="AI18" i="20"/>
  <c r="AI103" i="20"/>
  <c r="AR88" i="20"/>
  <c r="AR103" i="20"/>
  <c r="AD96" i="20"/>
  <c r="AD84" i="20"/>
  <c r="AD17" i="20"/>
  <c r="AD99" i="20"/>
  <c r="AD97" i="20"/>
  <c r="AD18" i="20"/>
  <c r="AD32" i="20"/>
  <c r="AB107" i="20"/>
  <c r="AD79" i="20"/>
  <c r="AD38" i="20"/>
  <c r="AD19" i="20"/>
  <c r="AD108" i="20"/>
  <c r="AD91" i="20"/>
  <c r="AD33" i="20"/>
  <c r="AD80" i="20"/>
  <c r="Z34" i="20"/>
  <c r="AB97" i="20"/>
  <c r="AD109" i="20"/>
  <c r="AD23" i="20"/>
  <c r="AD112" i="20"/>
  <c r="AD82" i="20"/>
  <c r="AD98" i="20"/>
  <c r="Z19" i="20"/>
  <c r="AD21" i="20"/>
  <c r="AD129" i="20"/>
  <c r="AD37" i="20"/>
  <c r="AD104" i="20"/>
  <c r="AD118" i="20"/>
  <c r="AD22" i="20"/>
  <c r="Z107" i="20"/>
  <c r="AB94" i="20"/>
  <c r="AD127" i="20"/>
  <c r="AD117" i="20"/>
  <c r="AD115" i="20"/>
  <c r="AD57" i="20"/>
  <c r="AD113" i="20"/>
  <c r="AD56" i="20"/>
  <c r="AD28" i="20"/>
  <c r="AD128" i="20"/>
  <c r="AD94" i="20"/>
  <c r="AD126" i="20"/>
  <c r="Z109" i="20"/>
  <c r="X116" i="20"/>
  <c r="AB32" i="20"/>
  <c r="AD123" i="20"/>
  <c r="AD107" i="20"/>
  <c r="AD125" i="20"/>
  <c r="AD95" i="20"/>
  <c r="AD101" i="20"/>
  <c r="AD36" i="20"/>
  <c r="AD92" i="20"/>
  <c r="AD116" i="20"/>
  <c r="AD34" i="20"/>
  <c r="AD114" i="20"/>
  <c r="AD130" i="20"/>
  <c r="Z27" i="20"/>
  <c r="X34" i="20"/>
  <c r="Z33" i="20"/>
  <c r="Z70" i="20"/>
  <c r="X49" i="20"/>
  <c r="AR115" i="20"/>
  <c r="Z40" i="20"/>
  <c r="X107" i="20"/>
  <c r="AA36" i="20"/>
  <c r="AC19" i="20"/>
  <c r="AR42" i="20"/>
  <c r="AR104" i="20"/>
  <c r="AR30" i="20"/>
  <c r="AA41" i="20"/>
  <c r="AR69" i="20"/>
  <c r="AR80" i="20"/>
  <c r="AA27" i="20"/>
  <c r="AR18" i="20"/>
  <c r="AA23" i="20"/>
  <c r="AA30" i="20"/>
  <c r="AR27" i="20"/>
  <c r="X93" i="20"/>
  <c r="X21" i="20"/>
  <c r="AR113" i="20"/>
  <c r="AR109" i="20"/>
  <c r="AR114" i="20"/>
  <c r="AR87" i="20"/>
  <c r="AA108" i="20"/>
  <c r="AR31" i="20"/>
  <c r="X22" i="20"/>
  <c r="AR71" i="20"/>
  <c r="AR53" i="20"/>
  <c r="AR47" i="20"/>
  <c r="AR79" i="20"/>
  <c r="AI19" i="20"/>
  <c r="AS17" i="20"/>
  <c r="AA93" i="20"/>
  <c r="AA31" i="20"/>
  <c r="AA34" i="20"/>
  <c r="AA90" i="20"/>
  <c r="AA26" i="20"/>
  <c r="AA17" i="20"/>
  <c r="AA19" i="20"/>
  <c r="AA107" i="20"/>
  <c r="AA29" i="20"/>
  <c r="AA33" i="20"/>
  <c r="AA28" i="20"/>
  <c r="AA128" i="20"/>
  <c r="AA38" i="20"/>
  <c r="AA91" i="20"/>
  <c r="AA35" i="20"/>
  <c r="AA92" i="20"/>
  <c r="AA32" i="20"/>
  <c r="AA22" i="20"/>
  <c r="AA18" i="20"/>
  <c r="AA109" i="20"/>
  <c r="V18" i="20"/>
  <c r="Z18" i="20"/>
  <c r="AB109" i="20"/>
  <c r="AB80" i="20"/>
  <c r="AB128" i="20"/>
  <c r="AB33" i="20"/>
  <c r="AB18" i="20"/>
  <c r="Z29" i="20"/>
  <c r="Z26" i="20"/>
  <c r="Z32" i="20"/>
  <c r="Z22" i="20"/>
  <c r="Z17" i="20"/>
  <c r="AB23" i="20"/>
  <c r="AB95" i="20"/>
  <c r="AB108" i="20"/>
  <c r="AB34" i="20"/>
  <c r="Z35" i="20"/>
  <c r="Z37" i="20"/>
  <c r="Z108" i="20"/>
  <c r="Z28" i="20"/>
  <c r="Z30" i="20"/>
  <c r="AB17" i="20"/>
  <c r="AB19" i="20"/>
  <c r="Z39" i="20"/>
  <c r="AB81" i="20"/>
  <c r="AB96" i="20"/>
  <c r="AB82" i="20"/>
  <c r="Z23" i="20"/>
  <c r="Z93" i="20"/>
  <c r="Z38" i="20"/>
  <c r="Z128" i="20"/>
  <c r="Z36" i="20"/>
  <c r="AR59" i="20"/>
  <c r="X117" i="20"/>
  <c r="X36" i="20"/>
  <c r="X60" i="20"/>
  <c r="X32" i="20"/>
  <c r="X30" i="20"/>
  <c r="X26" i="20"/>
  <c r="X38" i="20"/>
  <c r="AR23" i="20"/>
  <c r="AR25" i="20"/>
  <c r="AR51" i="20"/>
  <c r="AR49" i="20"/>
  <c r="AR44" i="20"/>
  <c r="AR58" i="20"/>
  <c r="AR28" i="20"/>
  <c r="AR112" i="20"/>
  <c r="AR50" i="20"/>
  <c r="AR86" i="20"/>
  <c r="AR126" i="20"/>
  <c r="AR17" i="20"/>
  <c r="X19" i="20"/>
  <c r="AP19" i="20"/>
  <c r="AR81" i="20"/>
  <c r="X115" i="20"/>
  <c r="AR123" i="20"/>
  <c r="X63" i="20"/>
  <c r="X59" i="20"/>
  <c r="X112" i="20"/>
  <c r="X108" i="20"/>
  <c r="X33" i="20"/>
  <c r="X35" i="20"/>
  <c r="X118" i="20"/>
  <c r="X17" i="20"/>
  <c r="AR97" i="20"/>
  <c r="AR20" i="20"/>
  <c r="AR84" i="20"/>
  <c r="AR21" i="20"/>
  <c r="AR108" i="20"/>
  <c r="AR92" i="20"/>
  <c r="AR22" i="20"/>
  <c r="AR46" i="20"/>
  <c r="AR116" i="20"/>
  <c r="AR48" i="20"/>
  <c r="AR94" i="20"/>
  <c r="AR130" i="20"/>
  <c r="X37" i="20"/>
  <c r="AR19" i="20"/>
  <c r="AN18" i="20"/>
  <c r="X18" i="20"/>
  <c r="AR117" i="20"/>
  <c r="AR101" i="20"/>
  <c r="AR77" i="20"/>
  <c r="X31" i="20"/>
  <c r="X27" i="20"/>
  <c r="X109" i="20"/>
  <c r="X113" i="20"/>
  <c r="X58" i="20"/>
  <c r="X128" i="20"/>
  <c r="X114" i="20"/>
  <c r="AR125" i="20"/>
  <c r="AR43" i="20"/>
  <c r="AR107" i="20"/>
  <c r="AR99" i="20"/>
  <c r="AR45" i="20"/>
  <c r="AR54" i="20"/>
  <c r="AR52" i="20"/>
  <c r="AR128" i="20"/>
  <c r="AR118" i="20"/>
  <c r="AR29" i="20"/>
  <c r="AR98" i="20"/>
  <c r="AR82" i="20"/>
  <c r="W132" i="20"/>
  <c r="R18" i="20"/>
  <c r="R130" i="20"/>
  <c r="R118" i="20"/>
  <c r="R82" i="20"/>
  <c r="R74" i="20"/>
  <c r="R33" i="20"/>
  <c r="R122" i="20"/>
  <c r="R66" i="20"/>
  <c r="R25" i="20"/>
  <c r="R62" i="20"/>
  <c r="R119" i="20"/>
  <c r="R128" i="20"/>
  <c r="R114" i="20"/>
  <c r="R78" i="20"/>
  <c r="R104" i="20"/>
  <c r="R64" i="20"/>
  <c r="R112" i="20"/>
  <c r="R60" i="20"/>
  <c r="R32" i="20"/>
  <c r="R68" i="20"/>
  <c r="R116" i="20"/>
  <c r="R73" i="20"/>
  <c r="R63" i="20"/>
  <c r="R120" i="20"/>
  <c r="R61" i="20"/>
  <c r="R109" i="20"/>
  <c r="R87" i="20"/>
  <c r="R113" i="20"/>
  <c r="R65" i="20"/>
  <c r="R117" i="20"/>
  <c r="R107" i="20"/>
  <c r="R121" i="20"/>
  <c r="R69" i="20"/>
  <c r="R67" i="20"/>
  <c r="R115" i="20"/>
  <c r="R23" i="20"/>
  <c r="R108" i="20"/>
  <c r="AU19" i="20"/>
  <c r="AU94" i="20"/>
  <c r="AU88" i="20"/>
  <c r="AU106" i="20"/>
  <c r="AX106" i="20" s="1"/>
  <c r="AU57" i="20"/>
  <c r="AU110" i="20"/>
  <c r="AU130" i="20"/>
  <c r="AU98" i="20"/>
  <c r="AU114" i="20"/>
  <c r="AU30" i="20"/>
  <c r="AU116" i="20"/>
  <c r="AU74" i="20"/>
  <c r="AU90" i="20"/>
  <c r="AU42" i="20"/>
  <c r="AU118" i="20"/>
  <c r="AU66" i="20"/>
  <c r="AU34" i="20"/>
  <c r="AU22" i="20"/>
  <c r="AU84" i="20"/>
  <c r="AU32" i="20"/>
  <c r="AU129" i="20"/>
  <c r="AU113" i="20"/>
  <c r="AU96" i="20"/>
  <c r="AU64" i="20"/>
  <c r="AU28" i="20"/>
  <c r="AU128" i="20"/>
  <c r="AU108" i="20"/>
  <c r="AU92" i="20"/>
  <c r="AU97" i="20"/>
  <c r="AU33" i="20"/>
  <c r="AU31" i="20"/>
  <c r="AU95" i="20"/>
  <c r="AU89" i="20"/>
  <c r="AU83" i="20"/>
  <c r="AU115" i="20"/>
  <c r="AU51" i="20"/>
  <c r="AU87" i="20"/>
  <c r="AU99" i="20"/>
  <c r="AU127" i="20"/>
  <c r="AU27" i="20"/>
  <c r="AU71" i="20"/>
  <c r="AU104" i="20"/>
  <c r="AU56" i="20"/>
  <c r="AU105" i="20"/>
  <c r="AU101" i="20"/>
  <c r="AU107" i="20"/>
  <c r="AU91" i="20"/>
  <c r="AU43" i="20"/>
  <c r="AU21" i="20"/>
  <c r="AU85" i="20"/>
  <c r="AU67" i="20"/>
  <c r="AU93" i="20"/>
  <c r="AU109" i="20"/>
  <c r="AU69" i="20"/>
  <c r="AU117" i="20"/>
  <c r="AU112" i="20"/>
  <c r="AU23" i="20"/>
  <c r="AU123" i="20"/>
  <c r="G118" i="20"/>
  <c r="G122" i="20"/>
  <c r="G128" i="20"/>
  <c r="G114" i="20"/>
  <c r="G66" i="20"/>
  <c r="G78" i="20"/>
  <c r="G64" i="20"/>
  <c r="G121" i="20"/>
  <c r="G120" i="20"/>
  <c r="G112" i="20"/>
  <c r="G67" i="20"/>
  <c r="G116" i="20"/>
  <c r="G115" i="20"/>
  <c r="G69" i="20"/>
  <c r="G117" i="20"/>
  <c r="G65" i="20"/>
  <c r="G61" i="20"/>
  <c r="G113" i="20"/>
  <c r="G119" i="20"/>
  <c r="G68" i="20"/>
  <c r="M19" i="20"/>
  <c r="M118" i="20"/>
  <c r="M67" i="20"/>
  <c r="M114" i="20"/>
  <c r="M64" i="20"/>
  <c r="M128" i="20"/>
  <c r="M120" i="20"/>
  <c r="M122" i="20"/>
  <c r="M66" i="20"/>
  <c r="M112" i="20"/>
  <c r="M78" i="20"/>
  <c r="M116" i="20"/>
  <c r="M113" i="20"/>
  <c r="M23" i="20"/>
  <c r="M117" i="20"/>
  <c r="M123" i="20"/>
  <c r="M68" i="20"/>
  <c r="M121" i="20"/>
  <c r="M61" i="20"/>
  <c r="M65" i="20"/>
  <c r="M119" i="20"/>
  <c r="M115" i="20"/>
  <c r="M69" i="20"/>
  <c r="O18" i="20"/>
  <c r="O69" i="20"/>
  <c r="O66" i="20"/>
  <c r="O130" i="20"/>
  <c r="O122" i="20"/>
  <c r="O118" i="20"/>
  <c r="O114" i="20"/>
  <c r="O78" i="20"/>
  <c r="O123" i="20"/>
  <c r="O62" i="20"/>
  <c r="O32" i="20"/>
  <c r="O120" i="20"/>
  <c r="O108" i="20"/>
  <c r="O128" i="20"/>
  <c r="O68" i="20"/>
  <c r="O22" i="20"/>
  <c r="O112" i="20"/>
  <c r="O104" i="20"/>
  <c r="O64" i="20"/>
  <c r="O121" i="20"/>
  <c r="O65" i="20"/>
  <c r="O23" i="20"/>
  <c r="O115" i="20"/>
  <c r="O109" i="20"/>
  <c r="O107" i="20"/>
  <c r="O43" i="20"/>
  <c r="O119" i="20"/>
  <c r="O117" i="20"/>
  <c r="O33" i="20"/>
  <c r="O67" i="20"/>
  <c r="O113" i="20"/>
  <c r="O116" i="20"/>
  <c r="O61" i="20"/>
  <c r="O21" i="20"/>
  <c r="AJ18" i="20"/>
  <c r="AJ122" i="20"/>
  <c r="AJ118" i="20"/>
  <c r="AJ114" i="20"/>
  <c r="AJ98" i="20"/>
  <c r="AJ28" i="20"/>
  <c r="AJ109" i="20"/>
  <c r="AJ89" i="20"/>
  <c r="AJ82" i="20"/>
  <c r="AJ78" i="20"/>
  <c r="AJ34" i="20"/>
  <c r="AJ73" i="20"/>
  <c r="AJ26" i="20"/>
  <c r="AJ110" i="20"/>
  <c r="AJ30" i="20"/>
  <c r="AJ108" i="20"/>
  <c r="AJ74" i="20"/>
  <c r="AJ120" i="20"/>
  <c r="AJ112" i="20"/>
  <c r="AJ68" i="20"/>
  <c r="AJ32" i="20"/>
  <c r="AJ64" i="20"/>
  <c r="AJ66" i="20"/>
  <c r="AJ128" i="20"/>
  <c r="AJ69" i="20"/>
  <c r="AJ101" i="20"/>
  <c r="AJ83" i="20"/>
  <c r="AJ119" i="20"/>
  <c r="AJ111" i="20"/>
  <c r="AJ115" i="20"/>
  <c r="AJ121" i="20"/>
  <c r="AJ29" i="20"/>
  <c r="AJ33" i="20"/>
  <c r="AJ113" i="20"/>
  <c r="AJ117" i="20"/>
  <c r="AJ65" i="20"/>
  <c r="AJ85" i="20"/>
  <c r="AJ67" i="20"/>
  <c r="AJ105" i="20"/>
  <c r="AJ116" i="20"/>
  <c r="AJ79" i="20"/>
  <c r="AJ23" i="20"/>
  <c r="T132" i="20"/>
  <c r="Q19" i="20"/>
  <c r="Q82" i="20"/>
  <c r="Q74" i="20"/>
  <c r="Q91" i="20"/>
  <c r="Q118" i="20"/>
  <c r="Q114" i="20"/>
  <c r="Q90" i="20"/>
  <c r="Q66" i="20"/>
  <c r="Q73" i="20"/>
  <c r="Q122" i="20"/>
  <c r="Q110" i="20"/>
  <c r="Q120" i="20"/>
  <c r="Q116" i="20"/>
  <c r="Q112" i="20"/>
  <c r="Q84" i="20"/>
  <c r="Q64" i="20"/>
  <c r="Q88" i="20"/>
  <c r="Q92" i="20"/>
  <c r="Q121" i="20"/>
  <c r="Q34" i="20"/>
  <c r="Q56" i="20"/>
  <c r="Q32" i="20"/>
  <c r="Q105" i="20"/>
  <c r="Q117" i="20"/>
  <c r="Q57" i="20"/>
  <c r="Q83" i="20"/>
  <c r="Q87" i="20"/>
  <c r="Q111" i="20"/>
  <c r="Q80" i="20"/>
  <c r="Q23" i="20"/>
  <c r="Q85" i="20"/>
  <c r="Q69" i="20"/>
  <c r="Q81" i="20"/>
  <c r="Q33" i="20"/>
  <c r="Q113" i="20"/>
  <c r="Q119" i="20"/>
  <c r="Q67" i="20"/>
  <c r="Q79" i="20"/>
  <c r="Q95" i="20"/>
  <c r="Q61" i="20"/>
  <c r="Q115" i="20"/>
  <c r="Q96" i="20"/>
  <c r="I17" i="20"/>
  <c r="I82" i="20"/>
  <c r="I64" i="20"/>
  <c r="I126" i="20"/>
  <c r="I122" i="20"/>
  <c r="I28" i="20"/>
  <c r="I118" i="20"/>
  <c r="I66" i="20"/>
  <c r="I78" i="20"/>
  <c r="I128" i="20"/>
  <c r="I62" i="20"/>
  <c r="I58" i="20"/>
  <c r="I38" i="20"/>
  <c r="I26" i="20"/>
  <c r="I114" i="20"/>
  <c r="I33" i="20"/>
  <c r="I22" i="20"/>
  <c r="I30" i="20"/>
  <c r="I116" i="20"/>
  <c r="I72" i="20"/>
  <c r="AX72" i="20" s="1"/>
  <c r="I68" i="20"/>
  <c r="I113" i="20"/>
  <c r="I34" i="20"/>
  <c r="I60" i="20"/>
  <c r="I36" i="20"/>
  <c r="I112" i="20"/>
  <c r="I69" i="20"/>
  <c r="I37" i="20"/>
  <c r="I65" i="20"/>
  <c r="I41" i="20"/>
  <c r="I119" i="20"/>
  <c r="I51" i="20"/>
  <c r="I107" i="20"/>
  <c r="I27" i="20"/>
  <c r="I59" i="20"/>
  <c r="I48" i="20"/>
  <c r="I63" i="20"/>
  <c r="I29" i="20"/>
  <c r="I35" i="20"/>
  <c r="I115" i="20"/>
  <c r="I123" i="20"/>
  <c r="I120" i="20"/>
  <c r="I49" i="20"/>
  <c r="I71" i="20"/>
  <c r="I25" i="20"/>
  <c r="I47" i="20"/>
  <c r="I21" i="20"/>
  <c r="I50" i="20"/>
  <c r="I121" i="20"/>
  <c r="I20" i="20"/>
  <c r="I67" i="20"/>
  <c r="I32" i="20"/>
  <c r="I31" i="20"/>
  <c r="I23" i="20"/>
  <c r="I24" i="20"/>
  <c r="I117" i="20"/>
  <c r="F122" i="20"/>
  <c r="F114" i="20"/>
  <c r="F110" i="20"/>
  <c r="F78" i="20"/>
  <c r="F74" i="20"/>
  <c r="F60" i="20"/>
  <c r="F118" i="20"/>
  <c r="F116" i="20"/>
  <c r="F130" i="20"/>
  <c r="F66" i="20"/>
  <c r="F128" i="20"/>
  <c r="F120" i="20"/>
  <c r="F62" i="20"/>
  <c r="F68" i="20"/>
  <c r="F113" i="20"/>
  <c r="F108" i="20"/>
  <c r="F64" i="20"/>
  <c r="F129" i="20"/>
  <c r="F121" i="20"/>
  <c r="F123" i="20"/>
  <c r="F112" i="20"/>
  <c r="F61" i="20"/>
  <c r="F63" i="20"/>
  <c r="F69" i="20"/>
  <c r="F109" i="20"/>
  <c r="F67" i="20"/>
  <c r="F119" i="20"/>
  <c r="F117" i="20"/>
  <c r="F115" i="20"/>
  <c r="F107" i="20"/>
  <c r="F111" i="20"/>
  <c r="F65" i="20"/>
  <c r="P18" i="20"/>
  <c r="P121" i="20"/>
  <c r="P110" i="20"/>
  <c r="P74" i="20"/>
  <c r="P22" i="20"/>
  <c r="P118" i="20"/>
  <c r="P88" i="20"/>
  <c r="P34" i="20"/>
  <c r="P122" i="20"/>
  <c r="P114" i="20"/>
  <c r="P66" i="20"/>
  <c r="P80" i="20"/>
  <c r="P64" i="20"/>
  <c r="P120" i="20"/>
  <c r="P112" i="20"/>
  <c r="P116" i="20"/>
  <c r="P96" i="20"/>
  <c r="P68" i="20"/>
  <c r="P105" i="20"/>
  <c r="P69" i="20"/>
  <c r="P73" i="20"/>
  <c r="P111" i="20"/>
  <c r="P95" i="20"/>
  <c r="P67" i="20"/>
  <c r="P23" i="20"/>
  <c r="P87" i="20"/>
  <c r="P33" i="20"/>
  <c r="P117" i="20"/>
  <c r="P32" i="20"/>
  <c r="P82" i="20"/>
  <c r="P113" i="20"/>
  <c r="P81" i="20"/>
  <c r="P89" i="20"/>
  <c r="P75" i="20"/>
  <c r="P79" i="20"/>
  <c r="P65" i="20"/>
  <c r="P115" i="20"/>
  <c r="P59" i="20"/>
  <c r="P119" i="20"/>
  <c r="J18" i="20"/>
  <c r="J32" i="20"/>
  <c r="J122" i="20"/>
  <c r="J114" i="20"/>
  <c r="J78" i="20"/>
  <c r="J110" i="20"/>
  <c r="J98" i="20"/>
  <c r="J74" i="20"/>
  <c r="J66" i="20"/>
  <c r="J58" i="20"/>
  <c r="J26" i="20"/>
  <c r="J118" i="20"/>
  <c r="J128" i="20"/>
  <c r="J120" i="20"/>
  <c r="J22" i="20"/>
  <c r="J121" i="20"/>
  <c r="J116" i="20"/>
  <c r="J112" i="20"/>
  <c r="J108" i="20"/>
  <c r="J64" i="20"/>
  <c r="J62" i="20"/>
  <c r="J61" i="20"/>
  <c r="J49" i="20"/>
  <c r="J75" i="20"/>
  <c r="J119" i="20"/>
  <c r="J68" i="20"/>
  <c r="J60" i="20"/>
  <c r="J105" i="20"/>
  <c r="J69" i="20"/>
  <c r="J67" i="20"/>
  <c r="J63" i="20"/>
  <c r="J59" i="20"/>
  <c r="J111" i="20"/>
  <c r="J33" i="20"/>
  <c r="J117" i="20"/>
  <c r="J109" i="20"/>
  <c r="J31" i="20"/>
  <c r="J65" i="20"/>
  <c r="J115" i="20"/>
  <c r="J23" i="20"/>
  <c r="J21" i="20"/>
  <c r="J113" i="20"/>
  <c r="J43" i="20"/>
  <c r="L17" i="20"/>
  <c r="L59" i="20"/>
  <c r="L122" i="20"/>
  <c r="L110" i="20"/>
  <c r="L78" i="20"/>
  <c r="L98" i="20"/>
  <c r="L74" i="20"/>
  <c r="L62" i="20"/>
  <c r="L128" i="20"/>
  <c r="L108" i="20"/>
  <c r="L130" i="20"/>
  <c r="L58" i="20"/>
  <c r="L64" i="20"/>
  <c r="L66" i="20"/>
  <c r="L120" i="20"/>
  <c r="L65" i="20"/>
  <c r="L119" i="20"/>
  <c r="L75" i="20"/>
  <c r="L69" i="20"/>
  <c r="L105" i="20"/>
  <c r="L61" i="20"/>
  <c r="L33" i="20"/>
  <c r="L67" i="20"/>
  <c r="L23" i="20"/>
  <c r="L111" i="20"/>
  <c r="L123" i="20"/>
  <c r="L104" i="20"/>
  <c r="L32" i="20"/>
  <c r="L121" i="20"/>
  <c r="L43" i="20"/>
  <c r="L109" i="20"/>
  <c r="L63" i="20"/>
  <c r="L68" i="20"/>
  <c r="L129" i="20"/>
  <c r="AS18" i="20"/>
  <c r="AS82" i="20"/>
  <c r="AS78" i="20"/>
  <c r="AS122" i="20"/>
  <c r="AS24" i="20"/>
  <c r="AS128" i="20"/>
  <c r="AS64" i="20"/>
  <c r="AS41" i="20"/>
  <c r="AS33" i="20"/>
  <c r="AS116" i="20"/>
  <c r="AS117" i="20"/>
  <c r="AS113" i="20"/>
  <c r="AS114" i="20"/>
  <c r="AS120" i="20"/>
  <c r="AS112" i="20"/>
  <c r="AS32" i="20"/>
  <c r="AS69" i="20"/>
  <c r="AS65" i="20"/>
  <c r="AS67" i="20"/>
  <c r="AS121" i="20"/>
  <c r="AS119" i="20"/>
  <c r="AS115" i="20"/>
  <c r="AS118" i="20"/>
  <c r="AS23" i="20"/>
  <c r="AE18" i="20"/>
  <c r="AE118" i="20"/>
  <c r="AE114" i="20"/>
  <c r="AE116" i="20"/>
  <c r="AE82" i="20"/>
  <c r="AE74" i="20"/>
  <c r="AE34" i="20"/>
  <c r="AE78" i="20"/>
  <c r="AE128" i="20"/>
  <c r="AE112" i="20"/>
  <c r="AE121" i="20"/>
  <c r="AE113" i="20"/>
  <c r="AE108" i="20"/>
  <c r="AE122" i="20"/>
  <c r="AE64" i="20"/>
  <c r="AE32" i="20"/>
  <c r="AE23" i="20"/>
  <c r="AE33" i="20"/>
  <c r="AE117" i="20"/>
  <c r="AE115" i="20"/>
  <c r="AE109" i="20"/>
  <c r="AE67" i="20"/>
  <c r="AE120" i="20"/>
  <c r="AE65" i="20"/>
  <c r="AE119" i="20"/>
  <c r="AE69" i="20"/>
  <c r="AE73" i="20"/>
  <c r="AP17" i="20"/>
  <c r="AP88" i="20"/>
  <c r="AP90" i="20"/>
  <c r="AP84" i="20"/>
  <c r="AP111" i="20"/>
  <c r="AP82" i="20"/>
  <c r="AP27" i="20"/>
  <c r="AP118" i="20"/>
  <c r="AP114" i="20"/>
  <c r="AP110" i="20"/>
  <c r="AP128" i="20"/>
  <c r="AP30" i="20"/>
  <c r="AP116" i="20"/>
  <c r="AP34" i="20"/>
  <c r="AP22" i="20"/>
  <c r="AP92" i="20"/>
  <c r="AP48" i="20"/>
  <c r="AP32" i="20"/>
  <c r="AP26" i="20"/>
  <c r="AP112" i="20"/>
  <c r="AP108" i="20"/>
  <c r="AP80" i="20"/>
  <c r="AP89" i="20"/>
  <c r="AP28" i="20"/>
  <c r="AP113" i="20"/>
  <c r="AP109" i="20"/>
  <c r="AP43" i="20"/>
  <c r="AP125" i="20"/>
  <c r="AP117" i="20"/>
  <c r="AP91" i="20"/>
  <c r="AP29" i="20"/>
  <c r="AP33" i="20"/>
  <c r="AP51" i="20"/>
  <c r="AP107" i="20"/>
  <c r="AP115" i="20"/>
  <c r="AP81" i="20"/>
  <c r="AP23" i="20"/>
  <c r="AP87" i="20"/>
  <c r="AP79" i="20"/>
  <c r="AQ19" i="20"/>
  <c r="AQ60" i="20"/>
  <c r="AQ88" i="20"/>
  <c r="AQ118" i="20"/>
  <c r="AQ114" i="20"/>
  <c r="AQ94" i="20"/>
  <c r="AQ66" i="20"/>
  <c r="AQ32" i="20"/>
  <c r="AQ82" i="20"/>
  <c r="AQ62" i="20"/>
  <c r="AQ30" i="20"/>
  <c r="AQ98" i="20"/>
  <c r="AQ28" i="20"/>
  <c r="AQ34" i="20"/>
  <c r="AQ116" i="20"/>
  <c r="AQ46" i="20"/>
  <c r="AQ78" i="20"/>
  <c r="AQ128" i="20"/>
  <c r="AQ23" i="20"/>
  <c r="AQ58" i="20"/>
  <c r="AQ54" i="20"/>
  <c r="AQ50" i="20"/>
  <c r="AQ38" i="20"/>
  <c r="AQ112" i="20"/>
  <c r="AQ44" i="20"/>
  <c r="AQ29" i="20"/>
  <c r="AQ68" i="20"/>
  <c r="AQ64" i="20"/>
  <c r="AQ48" i="20"/>
  <c r="AQ113" i="20"/>
  <c r="AQ42" i="20"/>
  <c r="AQ108" i="20"/>
  <c r="AQ84" i="20"/>
  <c r="AQ36" i="20"/>
  <c r="AQ117" i="20"/>
  <c r="AQ109" i="20"/>
  <c r="AQ20" i="20"/>
  <c r="AQ107" i="20"/>
  <c r="AQ47" i="20"/>
  <c r="AQ85" i="20"/>
  <c r="AQ33" i="20"/>
  <c r="AQ45" i="20"/>
  <c r="AQ37" i="20"/>
  <c r="AQ97" i="20"/>
  <c r="AQ65" i="20"/>
  <c r="AQ115" i="20"/>
  <c r="AQ63" i="20"/>
  <c r="AQ59" i="20"/>
  <c r="AQ101" i="20"/>
  <c r="AQ67" i="20"/>
  <c r="AQ81" i="20"/>
  <c r="AQ79" i="20"/>
  <c r="AQ51" i="20"/>
  <c r="AQ43" i="20"/>
  <c r="AQ83" i="20"/>
  <c r="AQ99" i="20"/>
  <c r="AI17" i="20"/>
  <c r="AI115" i="20"/>
  <c r="AI28" i="20"/>
  <c r="AI102" i="20"/>
  <c r="AI98" i="20"/>
  <c r="AI118" i="20"/>
  <c r="AI114" i="20"/>
  <c r="AI94" i="20"/>
  <c r="AI130" i="20"/>
  <c r="AI128" i="20"/>
  <c r="AI78" i="20"/>
  <c r="AI22" i="20"/>
  <c r="AI116" i="20"/>
  <c r="AI32" i="20"/>
  <c r="AI108" i="20"/>
  <c r="AI82" i="20"/>
  <c r="AI76" i="20"/>
  <c r="AI26" i="20"/>
  <c r="AI30" i="20"/>
  <c r="AI112" i="20"/>
  <c r="AI84" i="20"/>
  <c r="AI80" i="20"/>
  <c r="AI33" i="20"/>
  <c r="AI97" i="20"/>
  <c r="AI101" i="20"/>
  <c r="AI99" i="20"/>
  <c r="AI113" i="20"/>
  <c r="AI85" i="20"/>
  <c r="AI81" i="20"/>
  <c r="AI23" i="20"/>
  <c r="AI55" i="20"/>
  <c r="AI75" i="20"/>
  <c r="AI79" i="20"/>
  <c r="AI117" i="20"/>
  <c r="AI109" i="20"/>
  <c r="AI104" i="20"/>
  <c r="AI83" i="20"/>
  <c r="AI27" i="20"/>
  <c r="AI29" i="20"/>
  <c r="AI107" i="20"/>
  <c r="AN19" i="20"/>
  <c r="AN45" i="20"/>
  <c r="AN48" i="20"/>
  <c r="AN24" i="20"/>
  <c r="AN122" i="20"/>
  <c r="AN118" i="20"/>
  <c r="AN114" i="20"/>
  <c r="AN98" i="20"/>
  <c r="AN34" i="20"/>
  <c r="AN82" i="20"/>
  <c r="AN78" i="20"/>
  <c r="AN107" i="20"/>
  <c r="AN76" i="20"/>
  <c r="AN88" i="20"/>
  <c r="AN126" i="20"/>
  <c r="AN110" i="20"/>
  <c r="AN54" i="20"/>
  <c r="AN22" i="20"/>
  <c r="AN32" i="20"/>
  <c r="AN120" i="20"/>
  <c r="AN102" i="20"/>
  <c r="AN42" i="20"/>
  <c r="AN116" i="20"/>
  <c r="AN112" i="20"/>
  <c r="AN123" i="20"/>
  <c r="AN30" i="20"/>
  <c r="AN128" i="20"/>
  <c r="AN101" i="20"/>
  <c r="AN104" i="20"/>
  <c r="AN74" i="20"/>
  <c r="AN46" i="20"/>
  <c r="AN84" i="20"/>
  <c r="AN80" i="20"/>
  <c r="AN92" i="20"/>
  <c r="AN129" i="20"/>
  <c r="AN121" i="20"/>
  <c r="AN90" i="20"/>
  <c r="AN25" i="20"/>
  <c r="AN28" i="20"/>
  <c r="AN108" i="20"/>
  <c r="AN85" i="20"/>
  <c r="AN117" i="20"/>
  <c r="AN81" i="20"/>
  <c r="AN43" i="20"/>
  <c r="AN127" i="20"/>
  <c r="AN91" i="20"/>
  <c r="AN130" i="20"/>
  <c r="AN29" i="20"/>
  <c r="AN73" i="20"/>
  <c r="AN109" i="20"/>
  <c r="AN20" i="20"/>
  <c r="AN27" i="20"/>
  <c r="AN51" i="20"/>
  <c r="AN119" i="20"/>
  <c r="AN23" i="20"/>
  <c r="AN44" i="20"/>
  <c r="AN77" i="20"/>
  <c r="AN125" i="20"/>
  <c r="AN89" i="20"/>
  <c r="AN83" i="20"/>
  <c r="AN87" i="20"/>
  <c r="AN105" i="20"/>
  <c r="AN113" i="20"/>
  <c r="AN55" i="20"/>
  <c r="AN79" i="20"/>
  <c r="AN115" i="20"/>
  <c r="AL17" i="20"/>
  <c r="AL108" i="20"/>
  <c r="AL40" i="20"/>
  <c r="AL130" i="20"/>
  <c r="AL102" i="20"/>
  <c r="AL39" i="20"/>
  <c r="AL100" i="20"/>
  <c r="AL88" i="20"/>
  <c r="AL24" i="20"/>
  <c r="AL110" i="20"/>
  <c r="AL118" i="20"/>
  <c r="AL42" i="20"/>
  <c r="AL46" i="20"/>
  <c r="AL82" i="20"/>
  <c r="AL74" i="20"/>
  <c r="AL54" i="20"/>
  <c r="AL50" i="20"/>
  <c r="AL29" i="20"/>
  <c r="AL114" i="20"/>
  <c r="AL128" i="20"/>
  <c r="AL124" i="20"/>
  <c r="AL90" i="20"/>
  <c r="AL26" i="20"/>
  <c r="AL35" i="20"/>
  <c r="AL30" i="20"/>
  <c r="AL83" i="20"/>
  <c r="AL34" i="20"/>
  <c r="AL116" i="20"/>
  <c r="AL84" i="20"/>
  <c r="AL76" i="20"/>
  <c r="AL104" i="20"/>
  <c r="AL48" i="20"/>
  <c r="AL44" i="20"/>
  <c r="AL32" i="20"/>
  <c r="AL129" i="20"/>
  <c r="AL105" i="20"/>
  <c r="AL98" i="20"/>
  <c r="AL112" i="20"/>
  <c r="AL92" i="20"/>
  <c r="AL80" i="20"/>
  <c r="AL101" i="20"/>
  <c r="AL81" i="20"/>
  <c r="AL25" i="20"/>
  <c r="AL55" i="20"/>
  <c r="AL43" i="20"/>
  <c r="AL107" i="20"/>
  <c r="AL79" i="20"/>
  <c r="AL115" i="20"/>
  <c r="AL113" i="20"/>
  <c r="AL109" i="20"/>
  <c r="AL89" i="20"/>
  <c r="AL49" i="20"/>
  <c r="AL85" i="20"/>
  <c r="AL31" i="20"/>
  <c r="AL41" i="20"/>
  <c r="AL117" i="20"/>
  <c r="AL33" i="20"/>
  <c r="AL28" i="20"/>
  <c r="AL77" i="20"/>
  <c r="AL45" i="20"/>
  <c r="AL27" i="20"/>
  <c r="AL123" i="20"/>
  <c r="AL73" i="20"/>
  <c r="AL23" i="20"/>
  <c r="AL51" i="20"/>
  <c r="AL91" i="20"/>
  <c r="AF19" i="20"/>
  <c r="AF64" i="20"/>
  <c r="AF118" i="20"/>
  <c r="AF78" i="20"/>
  <c r="AF122" i="20"/>
  <c r="AF128" i="20"/>
  <c r="AF120" i="20"/>
  <c r="AF113" i="20"/>
  <c r="AF82" i="20"/>
  <c r="AF116" i="20"/>
  <c r="AF32" i="20"/>
  <c r="AF121" i="20"/>
  <c r="AF41" i="20"/>
  <c r="AF67" i="20"/>
  <c r="AF114" i="20"/>
  <c r="AF24" i="20"/>
  <c r="AF119" i="20"/>
  <c r="AF115" i="20"/>
  <c r="AF23" i="20"/>
  <c r="AF112" i="20"/>
  <c r="AF69" i="20"/>
  <c r="AF65" i="20"/>
  <c r="AF33" i="20"/>
  <c r="AF117" i="20"/>
  <c r="N18" i="20"/>
  <c r="N114" i="20"/>
  <c r="N66" i="20"/>
  <c r="N33" i="20"/>
  <c r="N118" i="20"/>
  <c r="N130" i="20"/>
  <c r="N78" i="20"/>
  <c r="N117" i="20"/>
  <c r="N122" i="20"/>
  <c r="N62" i="20"/>
  <c r="N128" i="20"/>
  <c r="N120" i="20"/>
  <c r="N108" i="20"/>
  <c r="N121" i="20"/>
  <c r="N64" i="20"/>
  <c r="N68" i="20"/>
  <c r="N32" i="20"/>
  <c r="N104" i="20"/>
  <c r="N112" i="20"/>
  <c r="N69" i="20"/>
  <c r="N65" i="20"/>
  <c r="N67" i="20"/>
  <c r="N115" i="20"/>
  <c r="N116" i="20"/>
  <c r="N109" i="20"/>
  <c r="N107" i="20"/>
  <c r="N23" i="20"/>
  <c r="N113" i="20"/>
  <c r="N119" i="20"/>
  <c r="N61" i="20"/>
  <c r="AO18" i="20"/>
  <c r="AO95" i="20"/>
  <c r="AO22" i="20"/>
  <c r="AO118" i="20"/>
  <c r="AO114" i="20"/>
  <c r="AO88" i="20"/>
  <c r="AO90" i="20"/>
  <c r="AO130" i="20"/>
  <c r="AO110" i="20"/>
  <c r="AO46" i="20"/>
  <c r="AO116" i="20"/>
  <c r="AO125" i="20"/>
  <c r="AO74" i="20"/>
  <c r="AO128" i="20"/>
  <c r="AO42" i="20"/>
  <c r="AO66" i="20"/>
  <c r="AO82" i="20"/>
  <c r="AO112" i="20"/>
  <c r="AO96" i="20"/>
  <c r="AO28" i="20"/>
  <c r="AO50" i="20"/>
  <c r="AO34" i="20"/>
  <c r="AO80" i="20"/>
  <c r="AO56" i="20"/>
  <c r="AO32" i="20"/>
  <c r="AO104" i="20"/>
  <c r="AO44" i="20"/>
  <c r="AO113" i="20"/>
  <c r="AO45" i="20"/>
  <c r="AO109" i="20"/>
  <c r="AO81" i="20"/>
  <c r="AO20" i="20"/>
  <c r="AO79" i="20"/>
  <c r="AO64" i="20"/>
  <c r="AO129" i="20"/>
  <c r="AO69" i="20"/>
  <c r="AO117" i="20"/>
  <c r="AO33" i="20"/>
  <c r="AO71" i="20"/>
  <c r="AO108" i="20"/>
  <c r="AO48" i="20"/>
  <c r="AO105" i="20"/>
  <c r="AO65" i="20"/>
  <c r="AO73" i="20"/>
  <c r="AO25" i="20"/>
  <c r="AO51" i="20"/>
  <c r="AO87" i="20"/>
  <c r="AO107" i="20"/>
  <c r="AO23" i="20"/>
  <c r="AO127" i="20"/>
  <c r="AO27" i="20"/>
  <c r="AO47" i="20"/>
  <c r="AO31" i="20"/>
  <c r="AO115" i="20"/>
  <c r="AO92" i="20"/>
  <c r="AO89" i="20"/>
  <c r="AO57" i="20"/>
  <c r="AO43" i="20"/>
  <c r="AO91" i="20"/>
  <c r="AO21" i="20"/>
  <c r="AO49" i="20"/>
  <c r="N19" i="20"/>
  <c r="U18" i="20"/>
  <c r="U122" i="20"/>
  <c r="U63" i="20"/>
  <c r="U58" i="20"/>
  <c r="U26" i="20"/>
  <c r="U120" i="20"/>
  <c r="U64" i="20"/>
  <c r="U60" i="20"/>
  <c r="U29" i="20"/>
  <c r="U59" i="20"/>
  <c r="U28" i="20"/>
  <c r="U121" i="20"/>
  <c r="U27" i="20"/>
  <c r="U119" i="20"/>
  <c r="U123" i="20"/>
  <c r="Y19" i="20"/>
  <c r="Y118" i="20"/>
  <c r="Y37" i="20"/>
  <c r="Y22" i="20"/>
  <c r="Y122" i="20"/>
  <c r="Y114" i="20"/>
  <c r="Y68" i="20"/>
  <c r="Y58" i="20"/>
  <c r="Y116" i="20"/>
  <c r="Y38" i="20"/>
  <c r="Y26" i="20"/>
  <c r="Y32" i="20"/>
  <c r="Y120" i="20"/>
  <c r="Y109" i="20"/>
  <c r="Y128" i="20"/>
  <c r="Y112" i="20"/>
  <c r="Y60" i="20"/>
  <c r="Y30" i="20"/>
  <c r="Y34" i="20"/>
  <c r="Y36" i="20"/>
  <c r="Y113" i="20"/>
  <c r="Y108" i="20"/>
  <c r="Y117" i="20"/>
  <c r="Y69" i="20"/>
  <c r="Y27" i="20"/>
  <c r="Y121" i="20"/>
  <c r="Y23" i="20"/>
  <c r="Y31" i="20"/>
  <c r="Y107" i="20"/>
  <c r="Y115" i="20"/>
  <c r="Y63" i="20"/>
  <c r="Y64" i="20"/>
  <c r="Y49" i="20"/>
  <c r="Y35" i="20"/>
  <c r="Y119" i="20"/>
  <c r="Y59" i="20"/>
  <c r="Y21" i="20"/>
  <c r="Y33" i="20"/>
  <c r="H18" i="20"/>
  <c r="H66" i="20"/>
  <c r="H122" i="20"/>
  <c r="H114" i="20"/>
  <c r="H78" i="20"/>
  <c r="H130" i="20"/>
  <c r="H118" i="20"/>
  <c r="H120" i="20"/>
  <c r="H116" i="20"/>
  <c r="H68" i="20"/>
  <c r="H32" i="20"/>
  <c r="H113" i="20"/>
  <c r="H112" i="20"/>
  <c r="H108" i="20"/>
  <c r="H64" i="20"/>
  <c r="H33" i="20"/>
  <c r="H117" i="20"/>
  <c r="H65" i="20"/>
  <c r="H119" i="20"/>
  <c r="H115" i="20"/>
  <c r="H62" i="20"/>
  <c r="H128" i="20"/>
  <c r="H69" i="20"/>
  <c r="H109" i="20"/>
  <c r="H67" i="20"/>
  <c r="H107" i="20"/>
  <c r="H23" i="20"/>
  <c r="H61" i="20"/>
  <c r="H104" i="20"/>
  <c r="H121" i="20"/>
  <c r="AM18" i="20"/>
  <c r="AM36" i="20"/>
  <c r="AM28" i="20"/>
  <c r="AM88" i="20"/>
  <c r="AM118" i="20"/>
  <c r="AM114" i="20"/>
  <c r="AM82" i="20"/>
  <c r="AM94" i="20"/>
  <c r="AM78" i="20"/>
  <c r="AM126" i="20"/>
  <c r="AM34" i="20"/>
  <c r="AM116" i="20"/>
  <c r="AM42" i="20"/>
  <c r="AM32" i="20"/>
  <c r="AM98" i="20"/>
  <c r="AM50" i="20"/>
  <c r="AM46" i="20"/>
  <c r="AM38" i="20"/>
  <c r="AM80" i="20"/>
  <c r="AM26" i="20"/>
  <c r="AM128" i="20"/>
  <c r="AM112" i="20"/>
  <c r="AM84" i="20"/>
  <c r="AM30" i="20"/>
  <c r="AM48" i="20"/>
  <c r="AM44" i="20"/>
  <c r="AM96" i="20"/>
  <c r="AM113" i="20"/>
  <c r="AM85" i="20"/>
  <c r="AM125" i="20"/>
  <c r="AM101" i="20"/>
  <c r="AM81" i="20"/>
  <c r="AM43" i="20"/>
  <c r="AM27" i="20"/>
  <c r="AM47" i="20"/>
  <c r="AM79" i="20"/>
  <c r="AM95" i="20"/>
  <c r="AM37" i="20"/>
  <c r="AM117" i="20"/>
  <c r="AM109" i="20"/>
  <c r="AM97" i="20"/>
  <c r="AM45" i="20"/>
  <c r="AM23" i="20"/>
  <c r="AM107" i="20"/>
  <c r="AM51" i="20"/>
  <c r="AM87" i="20"/>
  <c r="AM108" i="20"/>
  <c r="AM83" i="20"/>
  <c r="AM99" i="20"/>
  <c r="AM123" i="20"/>
  <c r="AM115" i="20"/>
  <c r="AM33" i="20"/>
  <c r="AM22" i="20"/>
  <c r="AM21" i="20"/>
  <c r="AT18" i="20"/>
  <c r="AT114" i="20"/>
  <c r="AT93" i="20"/>
  <c r="AT85" i="20"/>
  <c r="AT98" i="20"/>
  <c r="AT94" i="20"/>
  <c r="AT25" i="20"/>
  <c r="AT130" i="20"/>
  <c r="AT42" i="20"/>
  <c r="AT124" i="20"/>
  <c r="AT116" i="20"/>
  <c r="AT44" i="20"/>
  <c r="AT118" i="20"/>
  <c r="AT30" i="20"/>
  <c r="AT99" i="20"/>
  <c r="AT46" i="20"/>
  <c r="AT26" i="20"/>
  <c r="AT126" i="20"/>
  <c r="AT97" i="20"/>
  <c r="AT81" i="20"/>
  <c r="AT112" i="20"/>
  <c r="AT104" i="20"/>
  <c r="AT84" i="20"/>
  <c r="AT80" i="20"/>
  <c r="AT82" i="20"/>
  <c r="AT128" i="20"/>
  <c r="AT100" i="20"/>
  <c r="AT113" i="20"/>
  <c r="AT108" i="20"/>
  <c r="AT48" i="20"/>
  <c r="AT45" i="20"/>
  <c r="AT117" i="20"/>
  <c r="AT89" i="20"/>
  <c r="AT29" i="20"/>
  <c r="AT83" i="20"/>
  <c r="AT28" i="20"/>
  <c r="AT125" i="20"/>
  <c r="AT51" i="20"/>
  <c r="AT107" i="20"/>
  <c r="AT78" i="20"/>
  <c r="AT43" i="20"/>
  <c r="AT115" i="20"/>
  <c r="AT109" i="20"/>
  <c r="AT79" i="20"/>
  <c r="AT21" i="20"/>
  <c r="AT129" i="20"/>
  <c r="AT127" i="20"/>
  <c r="AT27" i="20"/>
  <c r="AT101" i="20"/>
  <c r="AT123" i="20"/>
  <c r="K18" i="20"/>
  <c r="K110" i="20"/>
  <c r="K68" i="20"/>
  <c r="K130" i="20"/>
  <c r="K98" i="20"/>
  <c r="K74" i="20"/>
  <c r="K122" i="20"/>
  <c r="K78" i="20"/>
  <c r="K58" i="20"/>
  <c r="K32" i="20"/>
  <c r="K108" i="20"/>
  <c r="K23" i="20"/>
  <c r="K129" i="20"/>
  <c r="K120" i="20"/>
  <c r="K104" i="20"/>
  <c r="K66" i="20"/>
  <c r="K128" i="20"/>
  <c r="K61" i="20"/>
  <c r="K33" i="20"/>
  <c r="K121" i="20"/>
  <c r="K105" i="20"/>
  <c r="K65" i="20"/>
  <c r="K69" i="20"/>
  <c r="K64" i="20"/>
  <c r="K109" i="20"/>
  <c r="K43" i="20"/>
  <c r="K119" i="20"/>
  <c r="K75" i="20"/>
  <c r="K59" i="20"/>
  <c r="K67" i="20"/>
  <c r="K111" i="20"/>
  <c r="AK18" i="20"/>
  <c r="AK112" i="20"/>
  <c r="AK52" i="20"/>
  <c r="AK71" i="20"/>
  <c r="AK130" i="20"/>
  <c r="AK118" i="20"/>
  <c r="AK114" i="20"/>
  <c r="AK78" i="20"/>
  <c r="AK129" i="20"/>
  <c r="AK88" i="20"/>
  <c r="AK46" i="20"/>
  <c r="AK54" i="20"/>
  <c r="AK117" i="20"/>
  <c r="AK81" i="20"/>
  <c r="AK22" i="20"/>
  <c r="AK30" i="20"/>
  <c r="AK128" i="20"/>
  <c r="AK94" i="20"/>
  <c r="AK86" i="20"/>
  <c r="AK50" i="20"/>
  <c r="AK108" i="20"/>
  <c r="AK48" i="20"/>
  <c r="AK36" i="20"/>
  <c r="AK38" i="20"/>
  <c r="AK116" i="20"/>
  <c r="AK124" i="20"/>
  <c r="AK104" i="20"/>
  <c r="AK28" i="20"/>
  <c r="AK24" i="20"/>
  <c r="AK34" i="20"/>
  <c r="AK21" i="20"/>
  <c r="AK82" i="20"/>
  <c r="AK80" i="20"/>
  <c r="AK32" i="20"/>
  <c r="AK42" i="20"/>
  <c r="AK26" i="20"/>
  <c r="AK84" i="20"/>
  <c r="AK44" i="20"/>
  <c r="AK77" i="20"/>
  <c r="AK97" i="20"/>
  <c r="AK43" i="20"/>
  <c r="AK87" i="20"/>
  <c r="AK115" i="20"/>
  <c r="AK96" i="20"/>
  <c r="AK113" i="20"/>
  <c r="AK53" i="20"/>
  <c r="AK45" i="20"/>
  <c r="AK25" i="20"/>
  <c r="AK109" i="20"/>
  <c r="AK47" i="20"/>
  <c r="AK23" i="20"/>
  <c r="AK79" i="20"/>
  <c r="AK37" i="20"/>
  <c r="AK95" i="20"/>
  <c r="AK33" i="20"/>
  <c r="AK51" i="20"/>
  <c r="AK107" i="20"/>
  <c r="AK29" i="20"/>
  <c r="AK27" i="20"/>
  <c r="AK123" i="20"/>
  <c r="V17" i="20"/>
  <c r="V118" i="20"/>
  <c r="V24" i="20"/>
  <c r="V78" i="20"/>
  <c r="V122" i="20"/>
  <c r="V114" i="20"/>
  <c r="V62" i="20"/>
  <c r="V65" i="20"/>
  <c r="V34" i="20"/>
  <c r="V32" i="20"/>
  <c r="V66" i="20"/>
  <c r="V41" i="20"/>
  <c r="V128" i="20"/>
  <c r="V112" i="20"/>
  <c r="V60" i="20"/>
  <c r="V121" i="20"/>
  <c r="V116" i="20"/>
  <c r="V68" i="20"/>
  <c r="V113" i="20"/>
  <c r="V120" i="20"/>
  <c r="V64" i="20"/>
  <c r="V29" i="20"/>
  <c r="V117" i="20"/>
  <c r="V109" i="20"/>
  <c r="V63" i="20"/>
  <c r="V107" i="20"/>
  <c r="V115" i="20"/>
  <c r="V67" i="20"/>
  <c r="V119" i="20"/>
  <c r="V61" i="20"/>
  <c r="V33" i="20"/>
  <c r="V108" i="20"/>
  <c r="V23" i="20"/>
  <c r="V25" i="20"/>
  <c r="V69" i="20"/>
  <c r="AC17" i="20"/>
  <c r="AC44" i="20"/>
  <c r="AC70" i="20"/>
  <c r="AC32" i="20"/>
  <c r="AC98" i="20"/>
  <c r="AC86" i="20"/>
  <c r="AC66" i="20"/>
  <c r="AC62" i="20"/>
  <c r="AC55" i="20"/>
  <c r="AC88" i="20"/>
  <c r="AC130" i="20"/>
  <c r="AC30" i="20"/>
  <c r="AC53" i="20"/>
  <c r="AC102" i="20"/>
  <c r="AC110" i="20"/>
  <c r="AC82" i="20"/>
  <c r="AC74" i="20"/>
  <c r="AC46" i="20"/>
  <c r="AC114" i="20"/>
  <c r="AC94" i="20"/>
  <c r="AC42" i="20"/>
  <c r="AC34" i="20"/>
  <c r="AC40" i="20"/>
  <c r="AC50" i="20"/>
  <c r="AC23" i="20"/>
  <c r="AC118" i="20"/>
  <c r="AC90" i="20"/>
  <c r="AC100" i="20"/>
  <c r="AC92" i="20"/>
  <c r="AC64" i="20"/>
  <c r="AC113" i="20"/>
  <c r="AC116" i="20"/>
  <c r="AC108" i="20"/>
  <c r="AC96" i="20"/>
  <c r="AC54" i="20"/>
  <c r="AC26" i="20"/>
  <c r="AC104" i="20"/>
  <c r="AC84" i="20"/>
  <c r="AC76" i="20"/>
  <c r="AC56" i="20"/>
  <c r="AC28" i="20"/>
  <c r="AC22" i="20"/>
  <c r="AC112" i="20"/>
  <c r="AC52" i="20"/>
  <c r="AC77" i="20"/>
  <c r="AC89" i="20"/>
  <c r="AC33" i="20"/>
  <c r="AC115" i="20"/>
  <c r="AC99" i="20"/>
  <c r="AC127" i="20"/>
  <c r="AC80" i="20"/>
  <c r="AC85" i="20"/>
  <c r="AC101" i="20"/>
  <c r="AC81" i="20"/>
  <c r="AC109" i="20"/>
  <c r="AC31" i="20"/>
  <c r="AC43" i="20"/>
  <c r="AC107" i="20"/>
  <c r="AC47" i="20"/>
  <c r="AC128" i="20"/>
  <c r="AC69" i="20"/>
  <c r="AC97" i="20"/>
  <c r="AC57" i="20"/>
  <c r="AC51" i="20"/>
  <c r="AC27" i="20"/>
  <c r="AC71" i="20"/>
  <c r="AC79" i="20"/>
  <c r="AC105" i="20"/>
  <c r="AC87" i="20"/>
  <c r="AC95" i="20"/>
  <c r="AC117" i="20"/>
  <c r="AC48" i="20"/>
  <c r="AC129" i="20"/>
  <c r="AC45" i="20"/>
  <c r="AC83" i="20"/>
  <c r="AC123" i="20"/>
  <c r="AC91" i="20"/>
  <c r="AC21" i="20"/>
  <c r="AC67" i="20"/>
  <c r="AL18" i="20"/>
  <c r="AO19" i="20"/>
  <c r="AE19" i="20"/>
  <c r="AQ18" i="20"/>
  <c r="L18" i="20"/>
  <c r="AE17" i="20"/>
  <c r="AQ17" i="20"/>
  <c r="L19" i="20"/>
  <c r="I19" i="20"/>
  <c r="P17" i="20"/>
  <c r="J17" i="20"/>
  <c r="P19" i="20"/>
  <c r="R19" i="20"/>
  <c r="J19" i="20"/>
  <c r="AL19" i="20"/>
  <c r="R17" i="20"/>
  <c r="AF18" i="20"/>
  <c r="AU18" i="20"/>
  <c r="AU17" i="20"/>
  <c r="AF17" i="20"/>
  <c r="U17" i="20"/>
  <c r="AJ17" i="20"/>
  <c r="O17" i="20"/>
  <c r="AT19" i="20"/>
  <c r="AK19" i="20"/>
  <c r="H17" i="20"/>
  <c r="M18" i="20"/>
  <c r="K19" i="20"/>
  <c r="Q18" i="20"/>
  <c r="Q17" i="20"/>
  <c r="K17" i="20"/>
  <c r="O19" i="20"/>
  <c r="AJ19" i="20"/>
  <c r="AK17" i="20"/>
  <c r="Y18" i="20"/>
  <c r="AT17" i="20"/>
  <c r="AM17" i="20"/>
  <c r="M17" i="20"/>
  <c r="AM19" i="20"/>
  <c r="Y17" i="20"/>
  <c r="H19" i="20"/>
  <c r="AX70" i="20" l="1"/>
  <c r="AX40" i="20"/>
  <c r="AX103" i="20"/>
  <c r="AX17" i="20"/>
  <c r="AD132" i="20"/>
  <c r="AA132" i="20"/>
  <c r="AX52" i="20"/>
  <c r="AX93" i="20"/>
  <c r="AB132" i="20"/>
  <c r="Z132" i="20"/>
  <c r="AX86" i="20"/>
  <c r="AX39" i="20"/>
  <c r="AR132" i="20"/>
  <c r="X132" i="20"/>
  <c r="AO132" i="20"/>
  <c r="AX77" i="20"/>
  <c r="AX53" i="20"/>
  <c r="AX35" i="20"/>
  <c r="AX56" i="20"/>
  <c r="AI132" i="20"/>
  <c r="R132" i="20"/>
  <c r="AX55" i="20"/>
  <c r="V132" i="20"/>
  <c r="N132" i="20"/>
  <c r="AL132" i="20"/>
  <c r="AN132" i="20"/>
  <c r="AP132" i="20"/>
  <c r="AE132" i="20"/>
  <c r="AS132" i="20"/>
  <c r="AX95" i="20"/>
  <c r="AX21" i="20"/>
  <c r="I132" i="20"/>
  <c r="U132" i="20"/>
  <c r="AX100" i="20"/>
  <c r="AU132" i="20"/>
  <c r="AX99" i="20"/>
  <c r="AX42" i="20"/>
  <c r="AC132" i="20"/>
  <c r="AT132" i="20"/>
  <c r="AX76" i="20"/>
  <c r="AX117" i="20"/>
  <c r="AX121" i="20"/>
  <c r="AX32" i="20"/>
  <c r="AX128" i="20"/>
  <c r="AX30" i="20"/>
  <c r="AX34" i="20"/>
  <c r="F132" i="20"/>
  <c r="L132" i="20"/>
  <c r="AQ132" i="20"/>
  <c r="AX94" i="20"/>
  <c r="AX104" i="20"/>
  <c r="AX87" i="20"/>
  <c r="AX29" i="20"/>
  <c r="AX107" i="20"/>
  <c r="AX119" i="20"/>
  <c r="AX69" i="20"/>
  <c r="AX61" i="20"/>
  <c r="AX129" i="20"/>
  <c r="AX108" i="20"/>
  <c r="AX62" i="20"/>
  <c r="AX66" i="20"/>
  <c r="AX22" i="20"/>
  <c r="AX110" i="20"/>
  <c r="AX20" i="20"/>
  <c r="AX47" i="20"/>
  <c r="AX41" i="20"/>
  <c r="AX82" i="20"/>
  <c r="AX91" i="20"/>
  <c r="AX79" i="20"/>
  <c r="AX88" i="20"/>
  <c r="AX33" i="20"/>
  <c r="AX26" i="20"/>
  <c r="AX118" i="20"/>
  <c r="AX78" i="20"/>
  <c r="AX49" i="20"/>
  <c r="AX59" i="20"/>
  <c r="AX57" i="20"/>
  <c r="AX54" i="20"/>
  <c r="AX124" i="20"/>
  <c r="AX125" i="20"/>
  <c r="AX89" i="20"/>
  <c r="AX73" i="20"/>
  <c r="AX96" i="20"/>
  <c r="AX65" i="20"/>
  <c r="AX23" i="20"/>
  <c r="AX67" i="20"/>
  <c r="AX63" i="20"/>
  <c r="AX112" i="20"/>
  <c r="AX64" i="20"/>
  <c r="AX113" i="20"/>
  <c r="AX98" i="20"/>
  <c r="AX130" i="20"/>
  <c r="AX60" i="20"/>
  <c r="AX114" i="20"/>
  <c r="AX31" i="20"/>
  <c r="AX25" i="20"/>
  <c r="AX36" i="20"/>
  <c r="AX38" i="20"/>
  <c r="AX85" i="20"/>
  <c r="AX84" i="20"/>
  <c r="AX90" i="20"/>
  <c r="AX105" i="20"/>
  <c r="AX75" i="20"/>
  <c r="AX109" i="20"/>
  <c r="AX24" i="20"/>
  <c r="O132" i="20"/>
  <c r="AF132" i="20"/>
  <c r="J132" i="20"/>
  <c r="AX45" i="20"/>
  <c r="AX97" i="20"/>
  <c r="AX127" i="20"/>
  <c r="AX46" i="20"/>
  <c r="AX102" i="20"/>
  <c r="AX44" i="20"/>
  <c r="AX81" i="20"/>
  <c r="AX80" i="20"/>
  <c r="AX27" i="20"/>
  <c r="AX111" i="20"/>
  <c r="AX115" i="20"/>
  <c r="AX43" i="20"/>
  <c r="AX101" i="20"/>
  <c r="AX123" i="20"/>
  <c r="AX28" i="20"/>
  <c r="AX68" i="20"/>
  <c r="AX120" i="20"/>
  <c r="AX116" i="20"/>
  <c r="AX74" i="20"/>
  <c r="AX122" i="20"/>
  <c r="AX50" i="20"/>
  <c r="AX71" i="20"/>
  <c r="AX48" i="20"/>
  <c r="AX51" i="20"/>
  <c r="AX37" i="20"/>
  <c r="AX58" i="20"/>
  <c r="AX126" i="20"/>
  <c r="AX83" i="20"/>
  <c r="AX92" i="20"/>
  <c r="P132" i="20"/>
  <c r="Y132" i="20"/>
  <c r="H132" i="20"/>
  <c r="AM132" i="20"/>
  <c r="AJ132" i="20"/>
  <c r="M132" i="20"/>
  <c r="Q132" i="20"/>
  <c r="AK132" i="20"/>
  <c r="AX19" i="20"/>
  <c r="K132" i="20"/>
  <c r="AX18" i="20"/>
  <c r="G132" i="20"/>
</calcChain>
</file>

<file path=xl/sharedStrings.xml><?xml version="1.0" encoding="utf-8"?>
<sst xmlns="http://schemas.openxmlformats.org/spreadsheetml/2006/main" count="873" uniqueCount="276">
  <si>
    <t>I</t>
  </si>
  <si>
    <t>x</t>
  </si>
  <si>
    <t>THREATS</t>
  </si>
  <si>
    <t>Liv.</t>
  </si>
  <si>
    <t>Tipo di minaccia</t>
  </si>
  <si>
    <t>A.07.01.01 Screening</t>
  </si>
  <si>
    <t>Vulnerab.</t>
  </si>
  <si>
    <t>ISO/IEC 27001 controls and Statement of applicability</t>
  </si>
  <si>
    <t>Control</t>
  </si>
  <si>
    <t>Evaluation</t>
  </si>
  <si>
    <t>Notes</t>
  </si>
  <si>
    <t>A.05.01.01 Policies for information security</t>
  </si>
  <si>
    <t>A.05.01.02 Review of the policies for information security</t>
  </si>
  <si>
    <t>A.06.01.01 Information security roles and responsibilities</t>
  </si>
  <si>
    <t>A.06.01.02 Segregation of duties</t>
  </si>
  <si>
    <t>A.06.01.03 Contact with authorities</t>
  </si>
  <si>
    <t>A.06.01.04 Contact with special interest groups</t>
  </si>
  <si>
    <t>A.06.01.05 Information security in project management</t>
  </si>
  <si>
    <t>A.06.02.01 Mobile device policy</t>
  </si>
  <si>
    <t>A.06.02.02 Teleworking</t>
  </si>
  <si>
    <t>A.07.01.02 Terms and conditions of employment</t>
  </si>
  <si>
    <t>A.07.02.01 Management responsibilities</t>
  </si>
  <si>
    <t>A.07.02.02 Information security awareness, education and training</t>
  </si>
  <si>
    <t>A.07.02.03 Disciplinary process</t>
  </si>
  <si>
    <t>A.07.03.01 Termination or change of employment responsibilities</t>
  </si>
  <si>
    <t>A.08.01.01 Inventory of assets</t>
  </si>
  <si>
    <t>A.08.01.02 Ownership of assets</t>
  </si>
  <si>
    <t>A.08.01.03 Acceptable use of assets</t>
  </si>
  <si>
    <t>A.08.01.04 Return of assets</t>
  </si>
  <si>
    <t>A.08.02.01 Classification of information</t>
  </si>
  <si>
    <t>A.08.02.02 Labelling of information</t>
  </si>
  <si>
    <t>A.08.02.03 Handling of assets</t>
  </si>
  <si>
    <t>A.08.03.01 Management of removable media</t>
  </si>
  <si>
    <t>A.08.03.02 Disposal of media</t>
  </si>
  <si>
    <t>A.08.03.03 Physical media transfer</t>
  </si>
  <si>
    <t>A.09.01.01 Access control policy</t>
  </si>
  <si>
    <t>A.09.01.02 Access to networks and network services</t>
  </si>
  <si>
    <t>A.09.02.01 User registration and de-registration</t>
  </si>
  <si>
    <t>A.09.02.02 User access provisioning</t>
  </si>
  <si>
    <t>A.09.02.03 Management of privileged access rights</t>
  </si>
  <si>
    <t>A.09.02.04 Management of secret authentication information of users</t>
  </si>
  <si>
    <t>A.09.02.05 Review of user access rights</t>
  </si>
  <si>
    <t>A.09.02.06 Removal or adjustment of access rights</t>
  </si>
  <si>
    <t>A.09.03.01 Use of secret authentication information</t>
  </si>
  <si>
    <t>A.09.04.01 Information access restriction</t>
  </si>
  <si>
    <t>A.09.04.02 Secure log-on procedures</t>
  </si>
  <si>
    <t>A.09.04.03 Password management system</t>
  </si>
  <si>
    <t>A.09.04.04 Use of privileged utility programs</t>
  </si>
  <si>
    <t>A.09.04.05 Access control to program source code</t>
  </si>
  <si>
    <t>A.10.01.01 Policy on the use of cryptographic controls</t>
  </si>
  <si>
    <t>A.10.01.02 Key management</t>
  </si>
  <si>
    <t>A.11.01.01 Physical security perimeter</t>
  </si>
  <si>
    <t>A.11.01.02 Physical entry controls</t>
  </si>
  <si>
    <t>A.11.01.03 Securing offices, rooms and facilities</t>
  </si>
  <si>
    <t>A.11.01.04 Protecting against external and environmental threats</t>
  </si>
  <si>
    <t>A.11.01.05 Working in secure areas</t>
  </si>
  <si>
    <t>A.11.01.06 Delivery and loading areas</t>
  </si>
  <si>
    <t>A.11.02.01 Equipment siting and protection</t>
  </si>
  <si>
    <t>A.11.02.02 Supporting utilities</t>
  </si>
  <si>
    <t>A.11.02.03 Cabling security</t>
  </si>
  <si>
    <t>A.11.02.04 Equipment maintenance</t>
  </si>
  <si>
    <t>A.11.02.05 Removal of assets</t>
  </si>
  <si>
    <t>A.11.02.06 Security of equipment and assets off-premises</t>
  </si>
  <si>
    <t>A.11.02.07 Secure disposal or re-use of equipment</t>
  </si>
  <si>
    <t>A.11.02.08 Unattended user equipment</t>
  </si>
  <si>
    <t>A.11.02.09 Clear desk and clear screen policy</t>
  </si>
  <si>
    <t>A.12.01.01 Documented operating procedures</t>
  </si>
  <si>
    <t>A.12.01.02 Change management</t>
  </si>
  <si>
    <t>A.12.01.03 Capacity management</t>
  </si>
  <si>
    <t>A.12.01.04 Separation of development, testing and operational environments</t>
  </si>
  <si>
    <t>A.12.02.01 Controls against malware</t>
  </si>
  <si>
    <t>A.12.03.01 Information backup</t>
  </si>
  <si>
    <t>A.12.04.01 Event logging</t>
  </si>
  <si>
    <t>A.12.04.02 Protection of log information</t>
  </si>
  <si>
    <t>A.12.04.03 Administrator and operator logs</t>
  </si>
  <si>
    <t>A.12.04.04 Clock synchronisation</t>
  </si>
  <si>
    <t>A.12.05.01 Installation of software on operational systems</t>
  </si>
  <si>
    <t>A.12.06.01 Management of technical vulnerabilities</t>
  </si>
  <si>
    <t>A.12.06.02 Restrictions on software installation</t>
  </si>
  <si>
    <t>A.12.07.01 Information systems audit controls</t>
  </si>
  <si>
    <t>A.13.01.01 Network controls</t>
  </si>
  <si>
    <t>A.13.01.02 Security of network services</t>
  </si>
  <si>
    <t>A.13.01.03 Segregation in networks</t>
  </si>
  <si>
    <t>A.13.02.01 Information transfer policies and procedures</t>
  </si>
  <si>
    <t>A.13.02.02 Agreements on information transfer</t>
  </si>
  <si>
    <t>A.13.02.03 Electronic messaging</t>
  </si>
  <si>
    <t>A.13.02.04 Confidentiality or non-disclosure agreements</t>
  </si>
  <si>
    <t>A.14.01.01 Information security requirements analysis and specification</t>
  </si>
  <si>
    <t>A.14.01.02 Securing application services on public networks</t>
  </si>
  <si>
    <t>A.14.01.03 Protecting application services transactions</t>
  </si>
  <si>
    <t>A.14.02.01 Secure development policy</t>
  </si>
  <si>
    <t>A.14.02.02 System change control procedures</t>
  </si>
  <si>
    <t>A.14.02.03 Technical review of applications after operating platform changes</t>
  </si>
  <si>
    <t>A.14.02.04 Restrictions on changes to software packages</t>
  </si>
  <si>
    <t>A.14.02.05 Secure system engineering principles</t>
  </si>
  <si>
    <t>A.14.02.06 Secure development environment</t>
  </si>
  <si>
    <t>A.14.02.07 Outsourced development</t>
  </si>
  <si>
    <t>A.14.02.08 System security testing</t>
  </si>
  <si>
    <t>A.14.02.09 System acceptance testing</t>
  </si>
  <si>
    <t>A.14.03.01 Protection of test data</t>
  </si>
  <si>
    <t>A.15.01.01 Information security policy for supplier relationships</t>
  </si>
  <si>
    <t>A.15.01.02 Addressing security within supplier agreements</t>
  </si>
  <si>
    <t>A.15.01.03 Information and communication technology supply chain</t>
  </si>
  <si>
    <t>A.15.02.01 Monitoring and review of supplier services</t>
  </si>
  <si>
    <t>A.15.02.02 Managing changes to supplier services</t>
  </si>
  <si>
    <t>A.16.01.01 Responsibilities and procedures</t>
  </si>
  <si>
    <t>A.16.01.02 Reporting information security events</t>
  </si>
  <si>
    <t>A.16.01.03 Reporting information security weaknesses</t>
  </si>
  <si>
    <t>A.16.01.04 Assessment of and decision on information security events</t>
  </si>
  <si>
    <t>A.16.01.05 Response to information security incidents</t>
  </si>
  <si>
    <t>A.16.01.06 Learning from information security incidents</t>
  </si>
  <si>
    <t>A.16.01.07 Collection of evidence</t>
  </si>
  <si>
    <t>A.17.01.01 Planning information security continuity</t>
  </si>
  <si>
    <t>A.17.01.02 Implementing information security continuity</t>
  </si>
  <si>
    <t>A.17.01.03 Verify, review and evaluate information security continuity</t>
  </si>
  <si>
    <t>A.17.02.01 Availability of information processing facilities</t>
  </si>
  <si>
    <t>A.18.01.01 Identification of applicable legislation and contractual requirements</t>
  </si>
  <si>
    <t>A.18.01.02 Intellectual property rights</t>
  </si>
  <si>
    <t>A.18.01.03 Protection of records</t>
  </si>
  <si>
    <t>A.18.01.04 Privacy and protection of personally identifiable information</t>
  </si>
  <si>
    <t>A.18.01.05 Regulation of cryptographic controls</t>
  </si>
  <si>
    <t>A.18.02.01 Independent review of information security</t>
  </si>
  <si>
    <t>A.18.02.02 Compliance with security policies and standards</t>
  </si>
  <si>
    <t>A.18.02.03 Technical compliance review</t>
  </si>
  <si>
    <t>Threat Category</t>
  </si>
  <si>
    <t>Threat</t>
  </si>
  <si>
    <t>Likelihood</t>
  </si>
  <si>
    <t>CIA parameters</t>
  </si>
  <si>
    <t>Natural</t>
  </si>
  <si>
    <t>Deliberate</t>
  </si>
  <si>
    <t>Non deliberate</t>
  </si>
  <si>
    <t>Physical Damage</t>
  </si>
  <si>
    <t>Natural events</t>
  </si>
  <si>
    <t>Loss of essential services</t>
  </si>
  <si>
    <t>Disturbance</t>
  </si>
  <si>
    <t>Compromise of information</t>
  </si>
  <si>
    <t>Technical failures</t>
  </si>
  <si>
    <t>Unauthorised actions</t>
  </si>
  <si>
    <t>Compromise of functions</t>
  </si>
  <si>
    <t>Fire</t>
  </si>
  <si>
    <t>IA</t>
  </si>
  <si>
    <t>Water Damage</t>
  </si>
  <si>
    <t>A</t>
  </si>
  <si>
    <t>Pollution - Dust - Corrosion - Freezing</t>
  </si>
  <si>
    <t>Bomb attack and use of arms</t>
  </si>
  <si>
    <t>Climatic phenomenon</t>
  </si>
  <si>
    <t>Earthquake (or volcanic phenomenon)</t>
  </si>
  <si>
    <t>Lightning</t>
  </si>
  <si>
    <t>Failure of air conditioning or water supply</t>
  </si>
  <si>
    <t>Loss of power supply or power fluctuation</t>
  </si>
  <si>
    <t>Failure of telecommunication components</t>
  </si>
  <si>
    <t>CIA</t>
  </si>
  <si>
    <t>Transmission errors (including misrouting of messages)</t>
  </si>
  <si>
    <t>Failure to TLC lines</t>
  </si>
  <si>
    <t>TLC traffic overloading</t>
  </si>
  <si>
    <t>Staff shortage</t>
  </si>
  <si>
    <t>Electromagnetic radiation - Thermal radiation - Electromagnetic pulses</t>
  </si>
  <si>
    <t>Eavesdropping (including traffic analysis)</t>
  </si>
  <si>
    <t>C</t>
  </si>
  <si>
    <t>Theft of media or documents</t>
  </si>
  <si>
    <t>Theft of equipment</t>
  </si>
  <si>
    <t>CA</t>
  </si>
  <si>
    <t>Retrieval of recycled or discarded media</t>
  </si>
  <si>
    <t>Communications infiltration (including rerouting of messages)</t>
  </si>
  <si>
    <t>Equipment failure or malfunction</t>
  </si>
  <si>
    <t>Saturation of the information system</t>
  </si>
  <si>
    <t>Malfunction of software developed for customers</t>
  </si>
  <si>
    <t>Malfunction of software developed for internal use.</t>
  </si>
  <si>
    <t>Malfunction of software packages for internal use.</t>
  </si>
  <si>
    <t>Unauthorised use of equipment</t>
  </si>
  <si>
    <t>Business data alteration by malicious user</t>
  </si>
  <si>
    <t>Malicious software</t>
  </si>
  <si>
    <t>Network access by unauthorized users</t>
  </si>
  <si>
    <t>Use of network facilities in an unauthorized way</t>
  </si>
  <si>
    <t>Business user errors</t>
  </si>
  <si>
    <t>Use of software by unauthorized users</t>
  </si>
  <si>
    <t>Deterioration of storage media</t>
  </si>
  <si>
    <t>Use of software in an unauthorized way</t>
  </si>
  <si>
    <t>Threat likelihood criteria</t>
  </si>
  <si>
    <t>Loss of suppliers (default, incidents)</t>
  </si>
  <si>
    <t>Authors</t>
  </si>
  <si>
    <t>Version</t>
  </si>
  <si>
    <t>Confidentiality</t>
  </si>
  <si>
    <t>Internal use. Only for Top management, management review participants, ISMS consultants and auditors.</t>
  </si>
  <si>
    <t>Identification and evaluation of information assets</t>
  </si>
  <si>
    <t>Step 1 - Identify and evaluate information according with criteria in tab "CIA values"</t>
  </si>
  <si>
    <t>Information assets</t>
  </si>
  <si>
    <t>Conf.</t>
  </si>
  <si>
    <t>Int.</t>
  </si>
  <si>
    <t>Aval.</t>
  </si>
  <si>
    <t>Notes (justifications)</t>
  </si>
  <si>
    <t>MTPD (Max time process downtime)</t>
  </si>
  <si>
    <t>Archives: IT systems, physical archives, other archives</t>
  </si>
  <si>
    <t>1 - Low</t>
  </si>
  <si>
    <t>2 - Medium</t>
  </si>
  <si>
    <t>3 - High</t>
  </si>
  <si>
    <t>4 - Critical</t>
  </si>
  <si>
    <t>Criteria for information assets evaluation</t>
  </si>
  <si>
    <t>C - Confidentiality</t>
  </si>
  <si>
    <t>I - Integrity</t>
  </si>
  <si>
    <t>A - Availability</t>
  </si>
  <si>
    <t>Information doesn’t have specific confidentiality requirements or is public.</t>
  </si>
  <si>
    <t>Information is confidential for business reasons (e.g. for avoiding competitors advantage or for brand protection) and a loss of confidentiality can have, in the worst case scenario, a limited impact from a financial, regulatory or long term reputation (brand) point of view.</t>
  </si>
  <si>
    <t>The loss of confidentiality, in the worst case scenario, can have high impacts from a financial,  market sharing, regulatory and long term reputation (brand) point of view.</t>
  </si>
  <si>
    <t>The loss of confidentiality, in the worst case scenario, can have high impacts from a financial,  market sharing, regulatory and long term reputation (brand) point of view. Such impacts can compromise company sustainability.</t>
  </si>
  <si>
    <t>Information doesn’t have specific integrity requirements and is not part of economic or financial or health transactions.</t>
  </si>
  <si>
    <t>Information is not part of financial or health transactions. The loss of integrity doesn’t have impacts on operations, regulatory obligations or long term reputation (brand).</t>
  </si>
  <si>
    <t>Information is not part of financial or health transactions. The loss of integrity have limited impacts on operations, regulatory obligations or long term reputation (brand).</t>
  </si>
  <si>
    <t>Two options:
- The loss of integrity can have impacts on regulatory obligations 
- The loss of integrity can have impacts financial transactions, operations, or long term reputation (brand) and this can lead to issues in company sustainability.</t>
  </si>
  <si>
    <t>The unavailability of information doesn’t have economic impacts because they are not linked with SLAs.</t>
  </si>
  <si>
    <t>The unavailability of information have limited economic impacts (considering SLAs).</t>
  </si>
  <si>
    <t>The unavailability of information have high economic impacts (considering SLAs).</t>
  </si>
  <si>
    <t>The unavailability of information have high economic impacts (considering SLAs) that can compromise company sustainability or can have impacts on health of people.</t>
  </si>
  <si>
    <t>Threat identification and evaluation</t>
  </si>
  <si>
    <t>Step 2 - Identify and evaluate threats according with criteria in table in tab "Threats values".</t>
  </si>
  <si>
    <t>Lev.</t>
  </si>
  <si>
    <t>Likelihood criteria</t>
  </si>
  <si>
    <r>
      <t xml:space="preserve">One of the following:
- threat is less likely than in most important information security reports and surveys;
- in case of </t>
    </r>
    <r>
      <rPr>
        <b/>
        <sz val="10"/>
        <rFont val="Calibri"/>
        <family val="2"/>
        <scheme val="minor"/>
      </rPr>
      <t>deliberate attack</t>
    </r>
    <r>
      <rPr>
        <sz val="10"/>
        <rFont val="Calibri"/>
        <family val="2"/>
        <scheme val="minor"/>
      </rPr>
      <t xml:space="preserve">, information are not important for attackers and brand is not compromised so attacks are not initiated or attackers don't have many resources.
- in case of </t>
    </r>
    <r>
      <rPr>
        <b/>
        <sz val="10"/>
        <rFont val="Calibri"/>
        <family val="2"/>
        <scheme val="minor"/>
      </rPr>
      <t>unintentional attack</t>
    </r>
    <r>
      <rPr>
        <sz val="10"/>
        <rFont val="Calibri"/>
        <family val="2"/>
        <scheme val="minor"/>
      </rPr>
      <t xml:space="preserve">, the scope is not complex so it is difficult to do mistakes;
- in case of </t>
    </r>
    <r>
      <rPr>
        <b/>
        <sz val="10"/>
        <rFont val="Calibri"/>
        <family val="2"/>
        <scheme val="minor"/>
      </rPr>
      <t>natural events</t>
    </r>
    <r>
      <rPr>
        <sz val="10"/>
        <rFont val="Calibri"/>
        <family val="2"/>
        <scheme val="minor"/>
      </rPr>
      <t>, reports and surveys show that the threat is rare.</t>
    </r>
  </si>
  <si>
    <r>
      <t xml:space="preserve">One of the following:
- threat is more likely as in most important information security reports and surveys or such surveys say that the attack it is for sure;
- in case of </t>
    </r>
    <r>
      <rPr>
        <b/>
        <sz val="10"/>
        <rFont val="Calibri"/>
        <family val="2"/>
        <scheme val="minor"/>
      </rPr>
      <t>deliberate attack</t>
    </r>
    <r>
      <rPr>
        <sz val="10"/>
        <rFont val="Calibri"/>
        <family val="2"/>
        <scheme val="minor"/>
      </rPr>
      <t xml:space="preserve">, information are very important for attackers and brand can be compromised so attackers have many motives, competence, resources.
- in case of </t>
    </r>
    <r>
      <rPr>
        <b/>
        <sz val="10"/>
        <rFont val="Calibri"/>
        <family val="2"/>
        <scheme val="minor"/>
      </rPr>
      <t>unintentional attack</t>
    </r>
    <r>
      <rPr>
        <sz val="10"/>
        <rFont val="Calibri"/>
        <family val="2"/>
        <scheme val="minor"/>
      </rPr>
      <t xml:space="preserve">, the scope has a high complexity (e.g. may sites, types of IT systems, internal or external users) so mistakes are frequent;
- in case of </t>
    </r>
    <r>
      <rPr>
        <b/>
        <sz val="10"/>
        <rFont val="Calibri"/>
        <family val="2"/>
        <scheme val="minor"/>
      </rPr>
      <t>natural events</t>
    </r>
    <r>
      <rPr>
        <sz val="10"/>
        <rFont val="Calibri"/>
        <family val="2"/>
        <scheme val="minor"/>
      </rPr>
      <t>, reports and surveys show that the threat is for sure.</t>
    </r>
  </si>
  <si>
    <t>1 - Non existent control</t>
  </si>
  <si>
    <t>2 - Low effective control</t>
  </si>
  <si>
    <t>3 - Almost effective control</t>
  </si>
  <si>
    <t>4 - Effective control</t>
  </si>
  <si>
    <t>The control is not implemented.</t>
  </si>
  <si>
    <t>The control is not systematically implemented or it is completely not suitable, so its effectiveness is not ensured.</t>
  </si>
  <si>
    <t>The control can be improved, mainly from a procedural (i.e. support documentation) point of view.</t>
  </si>
  <si>
    <t>The control is systematically implemented and no improvement are needed.</t>
  </si>
  <si>
    <t>Guidelines for evaluation</t>
  </si>
  <si>
    <t>Criteria for the evaluation of information security controls</t>
  </si>
  <si>
    <t>Risk level calculation</t>
  </si>
  <si>
    <t>Step 4 - For all threat and each control that can help to reduce the threat likelihood or impact, a risk level is calculated.</t>
  </si>
  <si>
    <t>On the right, maximum risk for each control is calculated.</t>
  </si>
  <si>
    <t>Information value</t>
  </si>
  <si>
    <t>Information</t>
  </si>
  <si>
    <t>Total value for information assets</t>
  </si>
  <si>
    <t>Contr. value</t>
  </si>
  <si>
    <t>Parameters</t>
  </si>
  <si>
    <t>Max level</t>
  </si>
  <si>
    <t>Risk level</t>
  </si>
  <si>
    <t>Risk acceptance criteria</t>
  </si>
  <si>
    <t>Controls</t>
  </si>
  <si>
    <t>Threats</t>
  </si>
  <si>
    <t>Vulnerabilities</t>
  </si>
  <si>
    <t>Low &lt; 20</t>
  </si>
  <si>
    <t>19 &lt; Medium &lt; 41</t>
  </si>
  <si>
    <t>High &gt; 40</t>
  </si>
  <si>
    <t>Risk treatment plan (proposal)</t>
  </si>
  <si>
    <t>Step 5 - For higher risks, plan the action for mitigation or explain acceptance.</t>
  </si>
  <si>
    <t>Analysis</t>
  </si>
  <si>
    <t>Actions</t>
  </si>
  <si>
    <t>Step 3 - Assess the ISO/IEC 27001 controls effectiveness according to scale in tab "Control evaluation".</t>
  </si>
  <si>
    <t>Availability (A)</t>
  </si>
  <si>
    <t>Integrity (I)</t>
  </si>
  <si>
    <t xml:space="preserve">Confidentiality (C) </t>
  </si>
  <si>
    <t>From VERA 4.4 (http://www.cesaregallotti.it).</t>
  </si>
  <si>
    <t>By</t>
  </si>
  <si>
    <t>Cesare Gallotti (http://www.cesaregallotti.it)</t>
  </si>
  <si>
    <t>VERA (Very easy risk assessment) 4.4 ENG</t>
  </si>
  <si>
    <t>VERA is under Creative Commons Attribution 4.0 International
http://creativecommons.org/licenses/by/4.0/ 
When using VERA, its author must be reported (Cesare Gallotti with link to http://www.cesaregallotti.it).</t>
  </si>
  <si>
    <t>Change log</t>
  </si>
  <si>
    <t>Processes or functions</t>
  </si>
  <si>
    <t>MAX</t>
  </si>
  <si>
    <r>
      <rPr>
        <b/>
        <sz val="10"/>
        <rFont val="Calibri"/>
        <family val="2"/>
        <scheme val="minor"/>
      </rPr>
      <t>Confidentiality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Integrity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Availability</t>
    </r>
    <r>
      <rPr>
        <sz val="10"/>
        <rFont val="Calibri"/>
        <family val="2"/>
        <scheme val="minor"/>
      </rPr>
      <t>:</t>
    </r>
  </si>
  <si>
    <t>Responsible</t>
  </si>
  <si>
    <t>Disclosure (by employees or contractors)</t>
  </si>
  <si>
    <t>Repudiation of messages</t>
  </si>
  <si>
    <t>Hardware or system maintenance error</t>
  </si>
  <si>
    <t>Identity theft</t>
  </si>
  <si>
    <r>
      <t xml:space="preserve">One of the following:
- threat is likely as in most important information security reports and surveys;
- in case of </t>
    </r>
    <r>
      <rPr>
        <b/>
        <sz val="10"/>
        <rFont val="Calibri"/>
        <family val="2"/>
        <scheme val="minor"/>
      </rPr>
      <t>deliberate attack</t>
    </r>
    <r>
      <rPr>
        <sz val="10"/>
        <rFont val="Calibri"/>
        <family val="2"/>
        <scheme val="minor"/>
      </rPr>
      <t xml:space="preserve">, information are important for attackers and brand is not compromised so attackers don't have many motives, competence, resources; as alternative, public reports say that this threat is unlikely;
- in case of </t>
    </r>
    <r>
      <rPr>
        <b/>
        <sz val="10"/>
        <rFont val="Calibri"/>
        <family val="2"/>
        <scheme val="minor"/>
      </rPr>
      <t>unintentional attack</t>
    </r>
    <r>
      <rPr>
        <sz val="10"/>
        <rFont val="Calibri"/>
        <family val="2"/>
        <scheme val="minor"/>
      </rPr>
      <t xml:space="preserve">, the scope has a medium complexity so mistakes can be made;
- in case of </t>
    </r>
    <r>
      <rPr>
        <b/>
        <sz val="10"/>
        <rFont val="Calibri"/>
        <family val="2"/>
        <scheme val="minor"/>
      </rPr>
      <t>natural events</t>
    </r>
    <r>
      <rPr>
        <sz val="10"/>
        <rFont val="Calibri"/>
        <family val="2"/>
        <scheme val="minor"/>
      </rPr>
      <t>, reports and surveys show that the threat can happen.</t>
    </r>
  </si>
  <si>
    <t>Risk base -&gt;</t>
  </si>
  <si>
    <t>Information security risk assessment and treatment</t>
  </si>
  <si>
    <t>Voluntary destruction of equipment or media</t>
  </si>
  <si>
    <t>Data from untrustworthy sources</t>
  </si>
  <si>
    <t>Illegal import/export of software (fraudulent copying of sw, use of copied sw)</t>
  </si>
  <si>
    <t>Risks are colour coded according with tab "Risk criteria"</t>
  </si>
  <si>
    <t>See Italian version. Versions 4.4 ITA and ENG are aligned.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</si>
</sst>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8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3" fillId="0" borderId="9" xfId="0" applyNumberFormat="1" applyFont="1" applyBorder="1" applyAlignment="1">
      <alignment wrapText="1"/>
    </xf>
    <xf numFmtId="2" fontId="3" fillId="0" borderId="6" xfId="0" applyNumberFormat="1" applyFont="1" applyBorder="1" applyAlignment="1">
      <alignment horizontal="center" wrapText="1"/>
    </xf>
    <xf numFmtId="0" fontId="3" fillId="0" borderId="0" xfId="0" applyFont="1" applyFill="1"/>
    <xf numFmtId="0" fontId="3" fillId="0" borderId="11" xfId="0" applyFont="1" applyBorder="1"/>
    <xf numFmtId="0" fontId="3" fillId="0" borderId="12" xfId="0" applyFont="1" applyBorder="1"/>
    <xf numFmtId="0" fontId="3" fillId="0" borderId="18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/>
    <xf numFmtId="0" fontId="3" fillId="0" borderId="28" xfId="0" applyFont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8" fillId="3" borderId="20" xfId="0" applyFont="1" applyFill="1" applyBorder="1"/>
    <xf numFmtId="0" fontId="8" fillId="3" borderId="3" xfId="0" applyFont="1" applyFill="1" applyBorder="1"/>
    <xf numFmtId="0" fontId="8" fillId="3" borderId="21" xfId="0" applyFont="1" applyFill="1" applyBorder="1"/>
    <xf numFmtId="0" fontId="8" fillId="2" borderId="15" xfId="0" applyFont="1" applyFill="1" applyBorder="1" applyAlignment="1">
      <alignment wrapText="1"/>
    </xf>
    <xf numFmtId="0" fontId="10" fillId="0" borderId="0" xfId="0" applyFont="1" applyBorder="1"/>
    <xf numFmtId="0" fontId="5" fillId="7" borderId="33" xfId="1" applyFont="1" applyFill="1" applyBorder="1" applyAlignment="1">
      <alignment vertical="top" wrapText="1"/>
    </xf>
    <xf numFmtId="0" fontId="5" fillId="7" borderId="34" xfId="1" applyFont="1" applyFill="1" applyBorder="1" applyAlignment="1">
      <alignment vertical="top" wrapText="1"/>
    </xf>
    <xf numFmtId="0" fontId="3" fillId="0" borderId="30" xfId="0" applyFont="1" applyBorder="1" applyAlignment="1">
      <alignment horizontal="center"/>
    </xf>
    <xf numFmtId="0" fontId="8" fillId="2" borderId="3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2" fontId="3" fillId="0" borderId="39" xfId="0" applyNumberFormat="1" applyFont="1" applyFill="1" applyBorder="1"/>
    <xf numFmtId="0" fontId="3" fillId="0" borderId="22" xfId="0" applyFont="1" applyBorder="1"/>
    <xf numFmtId="0" fontId="12" fillId="2" borderId="17" xfId="0" applyFont="1" applyFill="1" applyBorder="1" applyAlignment="1">
      <alignment vertical="top" wrapText="1"/>
    </xf>
    <xf numFmtId="0" fontId="3" fillId="9" borderId="0" xfId="0" applyFont="1" applyFill="1" applyBorder="1" applyAlignment="1">
      <alignment wrapText="1"/>
    </xf>
    <xf numFmtId="0" fontId="3" fillId="9" borderId="0" xfId="0" applyFont="1" applyFill="1" applyBorder="1"/>
    <xf numFmtId="0" fontId="12" fillId="6" borderId="20" xfId="0" applyFont="1" applyFill="1" applyBorder="1" applyAlignment="1">
      <alignment wrapText="1"/>
    </xf>
    <xf numFmtId="2" fontId="3" fillId="0" borderId="40" xfId="0" applyNumberFormat="1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4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42" xfId="0" applyNumberFormat="1" applyFont="1" applyBorder="1" applyAlignment="1">
      <alignment horizontal="center" wrapText="1"/>
    </xf>
    <xf numFmtId="0" fontId="8" fillId="10" borderId="15" xfId="0" applyFont="1" applyFill="1" applyBorder="1" applyAlignment="1">
      <alignment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14" borderId="43" xfId="0" applyFont="1" applyFill="1" applyBorder="1"/>
    <xf numFmtId="0" fontId="3" fillId="11" borderId="44" xfId="0" quotePrefix="1" applyFont="1" applyFill="1" applyBorder="1"/>
    <xf numFmtId="0" fontId="3" fillId="12" borderId="44" xfId="0" quotePrefix="1" applyFont="1" applyFill="1" applyBorder="1"/>
    <xf numFmtId="0" fontId="3" fillId="13" borderId="6" xfId="0" quotePrefix="1" applyFont="1" applyFill="1" applyBorder="1"/>
    <xf numFmtId="0" fontId="16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vertical="top" wrapText="1"/>
    </xf>
    <xf numFmtId="0" fontId="3" fillId="4" borderId="31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47" xfId="1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center" vertical="top" wrapText="1"/>
    </xf>
    <xf numFmtId="0" fontId="17" fillId="0" borderId="4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36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14" fontId="3" fillId="0" borderId="37" xfId="0" applyNumberFormat="1" applyFont="1" applyBorder="1" applyAlignment="1">
      <alignment horizontal="left" vertical="top" wrapText="1"/>
    </xf>
    <xf numFmtId="14" fontId="3" fillId="0" borderId="36" xfId="0" applyNumberFormat="1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7" borderId="5" xfId="1" applyFont="1" applyFill="1" applyBorder="1" applyAlignment="1">
      <alignment vertical="top" wrapText="1"/>
    </xf>
    <xf numFmtId="0" fontId="17" fillId="0" borderId="49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16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3" borderId="50" xfId="2" applyFont="1" applyFill="1" applyBorder="1" applyAlignment="1">
      <alignment horizontal="center" vertical="center" wrapText="1"/>
    </xf>
    <xf numFmtId="0" fontId="7" fillId="3" borderId="50" xfId="2" applyFont="1" applyFill="1" applyBorder="1" applyAlignment="1">
      <alignment horizontal="left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31" xfId="2" applyFont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4" fillId="0" borderId="0" xfId="1" applyFont="1" applyAlignment="1">
      <alignment horizontal="left"/>
    </xf>
    <xf numFmtId="0" fontId="3" fillId="0" borderId="51" xfId="1" applyFont="1" applyFill="1" applyBorder="1" applyAlignment="1">
      <alignment vertical="top" wrapText="1"/>
    </xf>
    <xf numFmtId="0" fontId="13" fillId="0" borderId="47" xfId="1" applyFont="1" applyFill="1" applyBorder="1" applyAlignment="1">
      <alignment vertical="top" wrapText="1"/>
    </xf>
    <xf numFmtId="0" fontId="3" fillId="0" borderId="32" xfId="1" applyFont="1" applyBorder="1" applyAlignment="1">
      <alignment horizontal="left" vertical="top" wrapText="1"/>
    </xf>
    <xf numFmtId="0" fontId="3" fillId="0" borderId="32" xfId="1" applyFont="1" applyFill="1" applyBorder="1" applyAlignment="1">
      <alignment horizontal="left" vertical="top" wrapText="1"/>
    </xf>
    <xf numFmtId="0" fontId="3" fillId="0" borderId="39" xfId="1" applyFont="1" applyFill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2" fontId="3" fillId="16" borderId="5" xfId="0" applyNumberFormat="1" applyFont="1" applyFill="1" applyBorder="1" applyAlignment="1">
      <alignment horizontal="center" wrapText="1"/>
    </xf>
    <xf numFmtId="2" fontId="3" fillId="16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" borderId="52" xfId="2" applyFont="1" applyFill="1" applyBorder="1" applyAlignment="1">
      <alignment horizontal="center" vertical="center" wrapText="1"/>
    </xf>
    <xf numFmtId="0" fontId="9" fillId="3" borderId="53" xfId="2" applyFont="1" applyFill="1" applyBorder="1" applyAlignment="1">
      <alignment horizontal="center" vertical="center" wrapText="1"/>
    </xf>
    <xf numFmtId="0" fontId="7" fillId="3" borderId="54" xfId="2" applyFont="1" applyFill="1" applyBorder="1" applyAlignment="1">
      <alignment horizontal="center" vertical="top" wrapText="1"/>
    </xf>
    <xf numFmtId="0" fontId="4" fillId="0" borderId="31" xfId="2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vertical="center" wrapText="1"/>
    </xf>
    <xf numFmtId="0" fontId="19" fillId="15" borderId="31" xfId="2" applyFont="1" applyFill="1" applyBorder="1" applyAlignment="1">
      <alignment horizontal="left" vertical="center"/>
    </xf>
    <xf numFmtId="0" fontId="18" fillId="15" borderId="31" xfId="2" applyFont="1" applyFill="1" applyBorder="1" applyAlignment="1">
      <alignment horizontal="center" vertical="center"/>
    </xf>
    <xf numFmtId="0" fontId="18" fillId="15" borderId="31" xfId="2" applyFont="1" applyFill="1" applyBorder="1" applyAlignment="1">
      <alignment horizontal="left" vertical="top"/>
    </xf>
    <xf numFmtId="0" fontId="0" fillId="0" borderId="36" xfId="0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8" fillId="10" borderId="37" xfId="0" applyFont="1" applyFill="1" applyBorder="1" applyAlignment="1">
      <alignment horizontal="right" wrapText="1"/>
    </xf>
    <xf numFmtId="0" fontId="3" fillId="0" borderId="0" xfId="2" applyFont="1" applyBorder="1" applyAlignment="1">
      <alignment horizontal="left" vertical="center"/>
    </xf>
    <xf numFmtId="0" fontId="3" fillId="0" borderId="55" xfId="2" applyFont="1" applyBorder="1" applyAlignment="1">
      <alignment horizontal="left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wrapText="1"/>
    </xf>
    <xf numFmtId="2" fontId="3" fillId="0" borderId="31" xfId="0" applyNumberFormat="1" applyFont="1" applyFill="1" applyBorder="1" applyAlignment="1">
      <alignment horizontal="center" vertical="top"/>
    </xf>
    <xf numFmtId="0" fontId="3" fillId="0" borderId="31" xfId="1" applyFont="1" applyFill="1" applyBorder="1" applyAlignment="1">
      <alignment vertical="top" wrapText="1"/>
    </xf>
    <xf numFmtId="0" fontId="0" fillId="0" borderId="31" xfId="0" applyBorder="1"/>
    <xf numFmtId="0" fontId="2" fillId="0" borderId="0" xfId="1"/>
    <xf numFmtId="0" fontId="3" fillId="0" borderId="0" xfId="2" applyFont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2" borderId="2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/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">
    <cellStyle name="Normal" xfId="0" builtinId="0"/>
    <cellStyle name="Normal 2" xfId="1"/>
    <cellStyle name="Normale 2" xfId="2"/>
    <cellStyle name="Normale 3" xfId="3"/>
  </cellStyles>
  <dxfs count="53"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20</xdr:row>
      <xdr:rowOff>59266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5723467" cy="673801"/>
    <xdr:sp macro="" textlink="">
      <xdr:nvSpPr>
        <xdr:cNvPr id="4" name="CasellaDiTesto 3"/>
        <xdr:cNvSpPr txBox="1"/>
      </xdr:nvSpPr>
      <xdr:spPr>
        <a:xfrm>
          <a:off x="7596293" y="334010"/>
          <a:ext cx="5723467" cy="673801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Risk base = threat likelihood * information value (the highest CIA parameter impacted by the threat) </a:t>
          </a:r>
          <a:endParaRPr lang="it-IT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Risk (for each threat and control) = risk base * vulnerability value (reverse of control value)</a:t>
          </a:r>
          <a:endParaRPr lang="it-IT">
            <a:effectLst/>
          </a:endParaRPr>
        </a:p>
      </xdr:txBody>
    </xdr:sp>
    <xdr:clientData/>
  </xdr:oneCellAnchor>
  <xdr:oneCellAnchor>
    <xdr:from>
      <xdr:col>10</xdr:col>
      <xdr:colOff>558800</xdr:colOff>
      <xdr:row>21</xdr:row>
      <xdr:rowOff>59266</xdr:rowOff>
    </xdr:from>
    <xdr:ext cx="65" cy="172227"/>
    <xdr:sp macro="" textlink="">
      <xdr:nvSpPr>
        <xdr:cNvPr id="5" name="TextBox 2"/>
        <xdr:cNvSpPr txBox="1"/>
      </xdr:nvSpPr>
      <xdr:spPr>
        <a:xfrm>
          <a:off x="8778875" y="503131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13</xdr:row>
      <xdr:rowOff>15240</xdr:rowOff>
    </xdr:from>
    <xdr:to>
      <xdr:col>3</xdr:col>
      <xdr:colOff>1127760</xdr:colOff>
      <xdr:row>21</xdr:row>
      <xdr:rowOff>144780</xdr:rowOff>
    </xdr:to>
    <xdr:sp macro="" textlink="">
      <xdr:nvSpPr>
        <xdr:cNvPr id="2" name="TextBox 1"/>
        <xdr:cNvSpPr txBox="1"/>
      </xdr:nvSpPr>
      <xdr:spPr>
        <a:xfrm>
          <a:off x="685800" y="2415540"/>
          <a:ext cx="3078480" cy="153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It is recommended to accept risks of level lower than</a:t>
          </a:r>
          <a:r>
            <a:rPr lang="it-IT" sz="1100" baseline="0"/>
            <a:t> 20 and analyse other risks with more attention.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6896100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157163</xdr:rowOff>
    </xdr:from>
    <xdr:ext cx="5510213" cy="4843762"/>
    <xdr:sp macro="" textlink="">
      <xdr:nvSpPr>
        <xdr:cNvPr id="2" name="TextBox 1"/>
        <xdr:cNvSpPr txBox="1"/>
      </xdr:nvSpPr>
      <xdr:spPr>
        <a:xfrm>
          <a:off x="180975" y="157163"/>
          <a:ext cx="5510213" cy="48437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Short instructions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VERA was born with the purpose to show a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simple (but complete, also in terms of threats and controls to evaluate) approach for the information security risk assessment. VERA also had the purpose to be a starting point for building more complex approaches, according to the organization's needs.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2008, when the first version of VERA was used, organizations usually started from complex approaches and "simplified" them. This usually lead to loss of consistency and completeness.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recent years, many people created "enhanced" versions of VERA, for example including more threats (e.g. from external parties or from the ENISA list) or controls (e.g. from ISO/IEC 27018). Others used and integrated several VERA files because of the complexity of their organization.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the following list, the steps for adding a threat: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tab “Threats” add the new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threat </a:t>
          </a: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(after un-mergi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ng the cells in the column "Threat category"; it may be easier to copy and paste a row of an existing threat);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the new threat, in the tab "Risk calculation", add a column (as before,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 may be easier to copy and paste a column of an existing threat);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 calculation" tab: </a:t>
          </a: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link the value of the threat between the two tabs;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"Risk calculation" tab,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insert the formula for the Risk base, according to the CIA parameters of the new threat;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"Risk calculation" tab,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insert the formula in the cells of the controls that mitigate the new threat (a copy and paste of existing cells in other threat-control cells should work);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"Risk calculation" tab,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verify that the formulas in column "Max level" are correct (i.e. verify if Excel correctly extended the existing formula).</a:t>
          </a:r>
          <a:endParaRPr lang="it-IT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a1" displayName="Tabella1" ref="B4:D7" totalsRowShown="0" headerRowDxfId="12" dataDxfId="11">
  <autoFilter ref="B4:D7"/>
  <tableColumns count="3">
    <tableColumn id="1" name="Controls" dataDxfId="10"/>
    <tableColumn id="2" name="Threats" dataDxfId="9"/>
    <tableColumn id="3" name="Vulnerabilities" dataDxfId="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abSelected="1" workbookViewId="0">
      <selection activeCell="C23" sqref="C23"/>
    </sheetView>
  </sheetViews>
  <sheetFormatPr defaultColWidth="8.86328125" defaultRowHeight="13.15" x14ac:dyDescent="0.35"/>
  <cols>
    <col min="1" max="1" width="3.265625" style="91" customWidth="1"/>
    <col min="2" max="2" width="14" style="91" customWidth="1"/>
    <col min="3" max="3" width="65.265625" style="91" customWidth="1"/>
    <col min="4" max="16384" width="8.86328125" style="91"/>
  </cols>
  <sheetData>
    <row r="2" spans="2:3" ht="21" x14ac:dyDescent="0.35">
      <c r="B2" s="94" t="s">
        <v>270</v>
      </c>
    </row>
    <row r="3" spans="2:3" ht="13.5" thickBot="1" x14ac:dyDescent="0.4"/>
    <row r="4" spans="2:3" x14ac:dyDescent="0.35">
      <c r="B4" s="95"/>
      <c r="C4" s="96"/>
    </row>
    <row r="5" spans="2:3" x14ac:dyDescent="0.35">
      <c r="B5" s="93" t="s">
        <v>180</v>
      </c>
      <c r="C5" s="97"/>
    </row>
    <row r="6" spans="2:3" x14ac:dyDescent="0.35">
      <c r="B6" s="93"/>
      <c r="C6" s="97"/>
    </row>
    <row r="7" spans="2:3" x14ac:dyDescent="0.35">
      <c r="B7" s="98"/>
      <c r="C7" s="99"/>
    </row>
    <row r="8" spans="2:3" x14ac:dyDescent="0.35">
      <c r="B8" s="93" t="s">
        <v>181</v>
      </c>
      <c r="C8" s="99"/>
    </row>
    <row r="9" spans="2:3" x14ac:dyDescent="0.35">
      <c r="B9" s="100"/>
      <c r="C9" s="97"/>
    </row>
    <row r="10" spans="2:3" x14ac:dyDescent="0.35">
      <c r="B10" s="98"/>
      <c r="C10" s="97"/>
    </row>
    <row r="11" spans="2:3" ht="26.25" x14ac:dyDescent="0.35">
      <c r="B11" s="93" t="s">
        <v>182</v>
      </c>
      <c r="C11" s="97" t="s">
        <v>183</v>
      </c>
    </row>
    <row r="12" spans="2:3" x14ac:dyDescent="0.35">
      <c r="B12" s="98"/>
      <c r="C12" s="97"/>
    </row>
    <row r="13" spans="2:3" x14ac:dyDescent="0.35">
      <c r="B13" s="98"/>
      <c r="C13" s="97"/>
    </row>
    <row r="14" spans="2:3" x14ac:dyDescent="0.35">
      <c r="B14" s="98"/>
      <c r="C14" s="97"/>
    </row>
    <row r="15" spans="2:3" x14ac:dyDescent="0.35">
      <c r="B15" s="98"/>
      <c r="C15" s="97" t="s">
        <v>254</v>
      </c>
    </row>
    <row r="16" spans="2:3" ht="13.5" thickBot="1" x14ac:dyDescent="0.4">
      <c r="B16" s="101"/>
      <c r="C16" s="102"/>
    </row>
    <row r="17" spans="2:3" ht="13.5" thickBot="1" x14ac:dyDescent="0.4"/>
    <row r="18" spans="2:3" s="130" customFormat="1" x14ac:dyDescent="0.35">
      <c r="B18" s="131"/>
      <c r="C18" s="132" t="s">
        <v>257</v>
      </c>
    </row>
    <row r="19" spans="2:3" s="130" customFormat="1" x14ac:dyDescent="0.35">
      <c r="B19" s="133" t="s">
        <v>255</v>
      </c>
      <c r="C19" s="134" t="s">
        <v>256</v>
      </c>
    </row>
    <row r="20" spans="2:3" s="130" customFormat="1" ht="52.5" x14ac:dyDescent="0.35">
      <c r="B20" s="133"/>
      <c r="C20" s="135" t="s">
        <v>258</v>
      </c>
    </row>
    <row r="21" spans="2:3" s="130" customFormat="1" x14ac:dyDescent="0.35">
      <c r="B21" s="133"/>
      <c r="C21" s="135"/>
    </row>
    <row r="22" spans="2:3" s="130" customFormat="1" x14ac:dyDescent="0.35">
      <c r="B22" s="98" t="s">
        <v>259</v>
      </c>
      <c r="C22" s="135" t="s">
        <v>275</v>
      </c>
    </row>
    <row r="23" spans="2:3" s="130" customFormat="1" ht="13.5" thickBot="1" x14ac:dyDescent="0.4">
      <c r="B23" s="136"/>
      <c r="C23" s="13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topLeftCell="A108" workbookViewId="0">
      <selection activeCell="B119" sqref="B119"/>
    </sheetView>
  </sheetViews>
  <sheetFormatPr defaultRowHeight="12.75" x14ac:dyDescent="0.35"/>
  <cols>
    <col min="1" max="1" width="19.3984375" customWidth="1"/>
    <col min="2" max="2" width="11.3984375" style="92" bestFit="1" customWidth="1"/>
    <col min="3" max="3" width="29.73046875" customWidth="1"/>
    <col min="4" max="4" width="36" customWidth="1"/>
  </cols>
  <sheetData>
    <row r="1" spans="1:37" s="19" customFormat="1" ht="13.15" x14ac:dyDescent="0.35">
      <c r="C1" s="14"/>
      <c r="D1" s="14"/>
      <c r="AJ1" s="82"/>
      <c r="AK1" s="82"/>
    </row>
    <row r="2" spans="1:37" s="19" customFormat="1" ht="23.25" x14ac:dyDescent="0.35">
      <c r="B2" s="65" t="s">
        <v>246</v>
      </c>
      <c r="C2" s="14"/>
      <c r="D2" s="14"/>
      <c r="AJ2" s="83"/>
      <c r="AK2" s="82"/>
    </row>
    <row r="3" spans="1:37" s="19" customFormat="1" ht="13.15" x14ac:dyDescent="0.35">
      <c r="B3" s="19" t="s">
        <v>247</v>
      </c>
      <c r="C3" s="14"/>
      <c r="D3" s="14"/>
      <c r="AJ3" s="82"/>
      <c r="AK3" s="82"/>
    </row>
    <row r="4" spans="1:37" s="19" customFormat="1" ht="13.15" x14ac:dyDescent="0.35">
      <c r="C4" s="14"/>
      <c r="D4" s="14"/>
      <c r="AJ4" s="82"/>
      <c r="AK4" s="82"/>
    </row>
    <row r="5" spans="1:37" ht="13.15" x14ac:dyDescent="0.4">
      <c r="A5" s="162" t="s">
        <v>8</v>
      </c>
      <c r="B5" s="162" t="s">
        <v>238</v>
      </c>
      <c r="C5" s="162" t="s">
        <v>248</v>
      </c>
      <c r="D5" s="162" t="s">
        <v>249</v>
      </c>
    </row>
    <row r="6" spans="1:37" ht="23.25" x14ac:dyDescent="0.35">
      <c r="A6" s="103" t="s">
        <v>11</v>
      </c>
      <c r="B6" s="163"/>
      <c r="C6" s="164"/>
      <c r="D6" s="164"/>
    </row>
    <row r="7" spans="1:37" ht="34.9" x14ac:dyDescent="0.35">
      <c r="A7" s="36" t="s">
        <v>12</v>
      </c>
      <c r="B7" s="163"/>
      <c r="C7" s="164"/>
      <c r="D7" s="164"/>
    </row>
    <row r="8" spans="1:37" ht="34.9" x14ac:dyDescent="0.35">
      <c r="A8" s="36" t="s">
        <v>13</v>
      </c>
      <c r="B8" s="163"/>
      <c r="C8" s="164"/>
      <c r="D8" s="164"/>
    </row>
    <row r="9" spans="1:37" ht="23.25" x14ac:dyDescent="0.35">
      <c r="A9" s="36" t="s">
        <v>14</v>
      </c>
      <c r="B9" s="163"/>
      <c r="C9" s="164"/>
      <c r="D9" s="164"/>
    </row>
    <row r="10" spans="1:37" ht="23.25" x14ac:dyDescent="0.35">
      <c r="A10" s="36" t="s">
        <v>15</v>
      </c>
      <c r="B10" s="163"/>
      <c r="C10" s="164"/>
      <c r="D10" s="164"/>
    </row>
    <row r="11" spans="1:37" ht="23.25" x14ac:dyDescent="0.35">
      <c r="A11" s="36" t="s">
        <v>16</v>
      </c>
      <c r="B11" s="163"/>
      <c r="C11" s="164"/>
      <c r="D11" s="164"/>
    </row>
    <row r="12" spans="1:37" ht="34.9" x14ac:dyDescent="0.35">
      <c r="A12" s="36" t="s">
        <v>17</v>
      </c>
      <c r="B12" s="163"/>
      <c r="C12" s="164"/>
      <c r="D12" s="164"/>
    </row>
    <row r="13" spans="1:37" ht="23.25" x14ac:dyDescent="0.35">
      <c r="A13" s="36" t="s">
        <v>18</v>
      </c>
      <c r="B13" s="163"/>
      <c r="C13" s="164"/>
      <c r="D13" s="164"/>
    </row>
    <row r="14" spans="1:37" ht="13.15" x14ac:dyDescent="0.35">
      <c r="A14" s="36" t="s">
        <v>19</v>
      </c>
      <c r="B14" s="163"/>
      <c r="C14" s="164"/>
      <c r="D14" s="164"/>
    </row>
    <row r="15" spans="1:37" ht="13.15" x14ac:dyDescent="0.35">
      <c r="A15" s="36" t="s">
        <v>5</v>
      </c>
      <c r="B15" s="163"/>
      <c r="C15" s="164"/>
      <c r="D15" s="164"/>
    </row>
    <row r="16" spans="1:37" ht="23.25" x14ac:dyDescent="0.35">
      <c r="A16" s="36" t="s">
        <v>20</v>
      </c>
      <c r="B16" s="163"/>
      <c r="C16" s="164"/>
      <c r="D16" s="164"/>
    </row>
    <row r="17" spans="1:4" ht="23.25" x14ac:dyDescent="0.35">
      <c r="A17" s="36" t="s">
        <v>21</v>
      </c>
      <c r="B17" s="163"/>
      <c r="C17" s="164"/>
      <c r="D17" s="164"/>
    </row>
    <row r="18" spans="1:4" ht="34.9" x14ac:dyDescent="0.35">
      <c r="A18" s="36" t="s">
        <v>22</v>
      </c>
      <c r="B18" s="163"/>
      <c r="C18" s="164"/>
      <c r="D18" s="164"/>
    </row>
    <row r="19" spans="1:4" ht="23.25" x14ac:dyDescent="0.35">
      <c r="A19" s="36" t="s">
        <v>23</v>
      </c>
      <c r="B19" s="163"/>
      <c r="C19" s="164"/>
      <c r="D19" s="164"/>
    </row>
    <row r="20" spans="1:4" ht="34.9" x14ac:dyDescent="0.35">
      <c r="A20" s="36" t="s">
        <v>24</v>
      </c>
      <c r="B20" s="163"/>
      <c r="C20" s="164"/>
      <c r="D20" s="164"/>
    </row>
    <row r="21" spans="1:4" ht="23.25" x14ac:dyDescent="0.35">
      <c r="A21" s="36" t="s">
        <v>25</v>
      </c>
      <c r="B21" s="163"/>
      <c r="C21" s="164"/>
      <c r="D21" s="164"/>
    </row>
    <row r="22" spans="1:4" ht="23.25" x14ac:dyDescent="0.35">
      <c r="A22" s="36" t="s">
        <v>26</v>
      </c>
      <c r="B22" s="163"/>
      <c r="C22" s="164"/>
      <c r="D22" s="164"/>
    </row>
    <row r="23" spans="1:4" ht="23.25" x14ac:dyDescent="0.35">
      <c r="A23" s="36" t="s">
        <v>27</v>
      </c>
      <c r="B23" s="163"/>
      <c r="C23" s="164"/>
      <c r="D23" s="164"/>
    </row>
    <row r="24" spans="1:4" ht="13.15" x14ac:dyDescent="0.35">
      <c r="A24" s="36" t="s">
        <v>28</v>
      </c>
      <c r="B24" s="163"/>
      <c r="C24" s="164"/>
      <c r="D24" s="164"/>
    </row>
    <row r="25" spans="1:4" ht="23.25" x14ac:dyDescent="0.35">
      <c r="A25" s="36" t="s">
        <v>29</v>
      </c>
      <c r="B25" s="163"/>
      <c r="C25" s="164"/>
      <c r="D25" s="164"/>
    </row>
    <row r="26" spans="1:4" ht="23.25" x14ac:dyDescent="0.35">
      <c r="A26" s="36" t="s">
        <v>30</v>
      </c>
      <c r="B26" s="163"/>
      <c r="C26" s="164"/>
      <c r="D26" s="164"/>
    </row>
    <row r="27" spans="1:4" ht="23.25" x14ac:dyDescent="0.35">
      <c r="A27" s="36" t="s">
        <v>31</v>
      </c>
      <c r="B27" s="163"/>
      <c r="C27" s="164"/>
      <c r="D27" s="164"/>
    </row>
    <row r="28" spans="1:4" ht="23.25" x14ac:dyDescent="0.35">
      <c r="A28" s="36" t="s">
        <v>32</v>
      </c>
      <c r="B28" s="163"/>
      <c r="C28" s="164"/>
      <c r="D28" s="164"/>
    </row>
    <row r="29" spans="1:4" ht="23.25" x14ac:dyDescent="0.35">
      <c r="A29" s="36" t="s">
        <v>33</v>
      </c>
      <c r="B29" s="163"/>
      <c r="C29" s="164"/>
      <c r="D29" s="164"/>
    </row>
    <row r="30" spans="1:4" ht="23.25" x14ac:dyDescent="0.35">
      <c r="A30" s="36" t="s">
        <v>34</v>
      </c>
      <c r="B30" s="163"/>
      <c r="C30" s="164"/>
      <c r="D30" s="164"/>
    </row>
    <row r="31" spans="1:4" ht="23.25" x14ac:dyDescent="0.35">
      <c r="A31" s="36" t="s">
        <v>35</v>
      </c>
      <c r="B31" s="163"/>
      <c r="C31" s="164"/>
      <c r="D31" s="164"/>
    </row>
    <row r="32" spans="1:4" ht="34.9" x14ac:dyDescent="0.35">
      <c r="A32" s="36" t="s">
        <v>36</v>
      </c>
      <c r="B32" s="163"/>
      <c r="C32" s="164"/>
      <c r="D32" s="164"/>
    </row>
    <row r="33" spans="1:4" ht="23.25" x14ac:dyDescent="0.35">
      <c r="A33" s="36" t="s">
        <v>37</v>
      </c>
      <c r="B33" s="163"/>
      <c r="C33" s="164"/>
      <c r="D33" s="164"/>
    </row>
    <row r="34" spans="1:4" ht="23.25" x14ac:dyDescent="0.35">
      <c r="A34" s="36" t="s">
        <v>38</v>
      </c>
      <c r="B34" s="163"/>
      <c r="C34" s="164"/>
      <c r="D34" s="164"/>
    </row>
    <row r="35" spans="1:4" ht="23.25" x14ac:dyDescent="0.35">
      <c r="A35" s="36" t="s">
        <v>39</v>
      </c>
      <c r="B35" s="163"/>
      <c r="C35" s="164"/>
      <c r="D35" s="164"/>
    </row>
    <row r="36" spans="1:4" ht="34.9" x14ac:dyDescent="0.35">
      <c r="A36" s="36" t="s">
        <v>40</v>
      </c>
      <c r="B36" s="163"/>
      <c r="C36" s="164"/>
      <c r="D36" s="164"/>
    </row>
    <row r="37" spans="1:4" ht="23.25" x14ac:dyDescent="0.35">
      <c r="A37" s="36" t="s">
        <v>41</v>
      </c>
      <c r="B37" s="163"/>
      <c r="C37" s="164"/>
      <c r="D37" s="164"/>
    </row>
    <row r="38" spans="1:4" ht="23.25" x14ac:dyDescent="0.35">
      <c r="A38" s="36" t="s">
        <v>42</v>
      </c>
      <c r="B38" s="163"/>
      <c r="C38" s="164"/>
      <c r="D38" s="164"/>
    </row>
    <row r="39" spans="1:4" ht="23.25" x14ac:dyDescent="0.35">
      <c r="A39" s="36" t="s">
        <v>43</v>
      </c>
      <c r="B39" s="163"/>
      <c r="C39" s="164"/>
      <c r="D39" s="164"/>
    </row>
    <row r="40" spans="1:4" ht="23.25" x14ac:dyDescent="0.35">
      <c r="A40" s="36" t="s">
        <v>44</v>
      </c>
      <c r="B40" s="163"/>
      <c r="C40" s="164"/>
      <c r="D40" s="164"/>
    </row>
    <row r="41" spans="1:4" ht="23.25" x14ac:dyDescent="0.35">
      <c r="A41" s="36" t="s">
        <v>45</v>
      </c>
      <c r="B41" s="163"/>
      <c r="C41" s="164"/>
      <c r="D41" s="164"/>
    </row>
    <row r="42" spans="1:4" ht="23.25" x14ac:dyDescent="0.35">
      <c r="A42" s="36" t="s">
        <v>46</v>
      </c>
      <c r="B42" s="163"/>
      <c r="C42" s="164"/>
      <c r="D42" s="164"/>
    </row>
    <row r="43" spans="1:4" ht="23.25" x14ac:dyDescent="0.35">
      <c r="A43" s="36" t="s">
        <v>47</v>
      </c>
      <c r="B43" s="163"/>
      <c r="C43" s="164"/>
      <c r="D43" s="164"/>
    </row>
    <row r="44" spans="1:4" ht="23.25" x14ac:dyDescent="0.35">
      <c r="A44" s="36" t="s">
        <v>48</v>
      </c>
      <c r="B44" s="163"/>
      <c r="C44" s="164"/>
      <c r="D44" s="164"/>
    </row>
    <row r="45" spans="1:4" ht="23.25" x14ac:dyDescent="0.35">
      <c r="A45" s="36" t="s">
        <v>49</v>
      </c>
      <c r="B45" s="163"/>
      <c r="C45" s="164"/>
      <c r="D45" s="164"/>
    </row>
    <row r="46" spans="1:4" ht="13.15" x14ac:dyDescent="0.35">
      <c r="A46" s="36" t="s">
        <v>50</v>
      </c>
      <c r="B46" s="163"/>
      <c r="C46" s="164"/>
      <c r="D46" s="164"/>
    </row>
    <row r="47" spans="1:4" ht="23.25" x14ac:dyDescent="0.35">
      <c r="A47" s="36" t="s">
        <v>51</v>
      </c>
      <c r="B47" s="163"/>
      <c r="C47" s="164"/>
      <c r="D47" s="165"/>
    </row>
    <row r="48" spans="1:4" ht="23.25" x14ac:dyDescent="0.35">
      <c r="A48" s="36" t="s">
        <v>52</v>
      </c>
      <c r="B48" s="163"/>
      <c r="C48" s="164"/>
      <c r="D48" s="164"/>
    </row>
    <row r="49" spans="1:4" ht="23.25" x14ac:dyDescent="0.35">
      <c r="A49" s="36" t="s">
        <v>53</v>
      </c>
      <c r="B49" s="163"/>
      <c r="C49" s="164"/>
      <c r="D49" s="164"/>
    </row>
    <row r="50" spans="1:4" ht="34.9" x14ac:dyDescent="0.35">
      <c r="A50" s="36" t="s">
        <v>54</v>
      </c>
      <c r="B50" s="163"/>
      <c r="C50" s="164"/>
      <c r="D50" s="164"/>
    </row>
    <row r="51" spans="1:4" ht="23.25" x14ac:dyDescent="0.35">
      <c r="A51" s="36" t="s">
        <v>55</v>
      </c>
      <c r="B51" s="163"/>
      <c r="C51" s="164"/>
      <c r="D51" s="164"/>
    </row>
    <row r="52" spans="1:4" ht="23.25" x14ac:dyDescent="0.35">
      <c r="A52" s="36" t="s">
        <v>56</v>
      </c>
      <c r="B52" s="163"/>
      <c r="C52" s="164"/>
      <c r="D52" s="164"/>
    </row>
    <row r="53" spans="1:4" ht="23.25" x14ac:dyDescent="0.35">
      <c r="A53" s="36" t="s">
        <v>57</v>
      </c>
      <c r="B53" s="163"/>
      <c r="C53" s="164"/>
      <c r="D53" s="164"/>
    </row>
    <row r="54" spans="1:4" ht="23.25" x14ac:dyDescent="0.35">
      <c r="A54" s="36" t="s">
        <v>58</v>
      </c>
      <c r="B54" s="163"/>
      <c r="C54" s="164"/>
      <c r="D54" s="164"/>
    </row>
    <row r="55" spans="1:4" ht="13.15" x14ac:dyDescent="0.35">
      <c r="A55" s="36" t="s">
        <v>59</v>
      </c>
      <c r="B55" s="163"/>
      <c r="C55" s="164"/>
      <c r="D55" s="164"/>
    </row>
    <row r="56" spans="1:4" ht="23.25" x14ac:dyDescent="0.35">
      <c r="A56" s="36" t="s">
        <v>60</v>
      </c>
      <c r="B56" s="163"/>
      <c r="C56" s="164"/>
      <c r="D56" s="164"/>
    </row>
    <row r="57" spans="1:4" ht="23.25" x14ac:dyDescent="0.35">
      <c r="A57" s="36" t="s">
        <v>61</v>
      </c>
      <c r="B57" s="163"/>
      <c r="C57" s="164"/>
      <c r="D57" s="164"/>
    </row>
    <row r="58" spans="1:4" ht="34.9" x14ac:dyDescent="0.35">
      <c r="A58" s="36" t="s">
        <v>62</v>
      </c>
      <c r="B58" s="163"/>
      <c r="C58" s="164"/>
      <c r="D58" s="164"/>
    </row>
    <row r="59" spans="1:4" ht="23.25" x14ac:dyDescent="0.35">
      <c r="A59" s="36" t="s">
        <v>63</v>
      </c>
      <c r="B59" s="163"/>
      <c r="C59" s="164"/>
      <c r="D59" s="164"/>
    </row>
    <row r="60" spans="1:4" ht="23.25" x14ac:dyDescent="0.35">
      <c r="A60" s="36" t="s">
        <v>64</v>
      </c>
      <c r="B60" s="163"/>
      <c r="C60" s="164"/>
      <c r="D60" s="164"/>
    </row>
    <row r="61" spans="1:4" ht="23.25" x14ac:dyDescent="0.35">
      <c r="A61" s="36" t="s">
        <v>65</v>
      </c>
      <c r="B61" s="163"/>
      <c r="C61" s="164"/>
      <c r="D61" s="164"/>
    </row>
    <row r="62" spans="1:4" ht="23.25" x14ac:dyDescent="0.35">
      <c r="A62" s="36" t="s">
        <v>66</v>
      </c>
      <c r="B62" s="163"/>
      <c r="C62" s="164"/>
      <c r="D62" s="164"/>
    </row>
    <row r="63" spans="1:4" ht="23.25" x14ac:dyDescent="0.35">
      <c r="A63" s="36" t="s">
        <v>67</v>
      </c>
      <c r="B63" s="163"/>
      <c r="C63" s="164"/>
      <c r="D63" s="164"/>
    </row>
    <row r="64" spans="1:4" ht="23.25" x14ac:dyDescent="0.35">
      <c r="A64" s="36" t="s">
        <v>68</v>
      </c>
      <c r="B64" s="163"/>
      <c r="C64" s="164"/>
      <c r="D64" s="164"/>
    </row>
    <row r="65" spans="1:4" ht="34.9" x14ac:dyDescent="0.35">
      <c r="A65" s="36" t="s">
        <v>69</v>
      </c>
      <c r="B65" s="163"/>
      <c r="C65" s="164"/>
      <c r="D65" s="164"/>
    </row>
    <row r="66" spans="1:4" ht="23.25" x14ac:dyDescent="0.35">
      <c r="A66" s="36" t="s">
        <v>70</v>
      </c>
      <c r="B66" s="163"/>
      <c r="C66" s="164"/>
      <c r="D66" s="164"/>
    </row>
    <row r="67" spans="1:4" ht="23.25" x14ac:dyDescent="0.35">
      <c r="A67" s="36" t="s">
        <v>71</v>
      </c>
      <c r="B67" s="163"/>
      <c r="C67" s="164"/>
      <c r="D67" s="164"/>
    </row>
    <row r="68" spans="1:4" ht="13.15" x14ac:dyDescent="0.35">
      <c r="A68" s="36" t="s">
        <v>72</v>
      </c>
      <c r="B68" s="163"/>
      <c r="C68" s="164"/>
      <c r="D68" s="164"/>
    </row>
    <row r="69" spans="1:4" ht="23.25" x14ac:dyDescent="0.35">
      <c r="A69" s="36" t="s">
        <v>73</v>
      </c>
      <c r="B69" s="163"/>
      <c r="C69" s="164"/>
      <c r="D69" s="164"/>
    </row>
    <row r="70" spans="1:4" ht="23.25" x14ac:dyDescent="0.35">
      <c r="A70" s="36" t="s">
        <v>74</v>
      </c>
      <c r="B70" s="163"/>
      <c r="C70" s="164"/>
      <c r="D70" s="164"/>
    </row>
    <row r="71" spans="1:4" ht="23.25" x14ac:dyDescent="0.35">
      <c r="A71" s="36" t="s">
        <v>75</v>
      </c>
      <c r="B71" s="163"/>
      <c r="C71" s="164"/>
      <c r="D71" s="164"/>
    </row>
    <row r="72" spans="1:4" ht="34.9" x14ac:dyDescent="0.35">
      <c r="A72" s="36" t="s">
        <v>76</v>
      </c>
      <c r="B72" s="163"/>
      <c r="C72" s="164"/>
      <c r="D72" s="164"/>
    </row>
    <row r="73" spans="1:4" ht="23.25" x14ac:dyDescent="0.35">
      <c r="A73" s="36" t="s">
        <v>77</v>
      </c>
      <c r="B73" s="163"/>
      <c r="C73" s="164"/>
      <c r="D73" s="164"/>
    </row>
    <row r="74" spans="1:4" ht="23.25" x14ac:dyDescent="0.35">
      <c r="A74" s="36" t="s">
        <v>78</v>
      </c>
      <c r="B74" s="163"/>
      <c r="C74" s="164"/>
      <c r="D74" s="164"/>
    </row>
    <row r="75" spans="1:4" ht="23.25" x14ac:dyDescent="0.35">
      <c r="A75" s="36" t="s">
        <v>79</v>
      </c>
      <c r="B75" s="163"/>
      <c r="C75" s="164"/>
      <c r="D75" s="164"/>
    </row>
    <row r="76" spans="1:4" ht="13.15" x14ac:dyDescent="0.35">
      <c r="A76" s="36" t="s">
        <v>80</v>
      </c>
      <c r="B76" s="163"/>
      <c r="C76" s="164"/>
      <c r="D76" s="164"/>
    </row>
    <row r="77" spans="1:4" ht="23.25" x14ac:dyDescent="0.35">
      <c r="A77" s="36" t="s">
        <v>81</v>
      </c>
      <c r="B77" s="163"/>
      <c r="C77" s="164"/>
      <c r="D77" s="164"/>
    </row>
    <row r="78" spans="1:4" ht="23.25" x14ac:dyDescent="0.35">
      <c r="A78" s="36" t="s">
        <v>82</v>
      </c>
      <c r="B78" s="163"/>
      <c r="C78" s="164"/>
      <c r="D78" s="164"/>
    </row>
    <row r="79" spans="1:4" ht="34.9" x14ac:dyDescent="0.35">
      <c r="A79" s="36" t="s">
        <v>83</v>
      </c>
      <c r="B79" s="163"/>
      <c r="C79" s="164"/>
      <c r="D79" s="164"/>
    </row>
    <row r="80" spans="1:4" ht="23.25" x14ac:dyDescent="0.35">
      <c r="A80" s="36" t="s">
        <v>84</v>
      </c>
      <c r="B80" s="163"/>
      <c r="C80" s="164"/>
      <c r="D80" s="164"/>
    </row>
    <row r="81" spans="1:4" ht="23.25" x14ac:dyDescent="0.35">
      <c r="A81" s="36" t="s">
        <v>85</v>
      </c>
      <c r="B81" s="163"/>
      <c r="C81" s="164"/>
      <c r="D81" s="164"/>
    </row>
    <row r="82" spans="1:4" ht="34.9" x14ac:dyDescent="0.35">
      <c r="A82" s="36" t="s">
        <v>86</v>
      </c>
      <c r="B82" s="163"/>
      <c r="C82" s="164"/>
      <c r="D82" s="164"/>
    </row>
    <row r="83" spans="1:4" ht="34.9" x14ac:dyDescent="0.35">
      <c r="A83" s="36" t="s">
        <v>87</v>
      </c>
      <c r="B83" s="163"/>
      <c r="C83" s="164"/>
      <c r="D83" s="164"/>
    </row>
    <row r="84" spans="1:4" ht="34.9" x14ac:dyDescent="0.35">
      <c r="A84" s="36" t="s">
        <v>88</v>
      </c>
      <c r="B84" s="163"/>
      <c r="C84" s="164"/>
      <c r="D84" s="164"/>
    </row>
    <row r="85" spans="1:4" ht="34.9" x14ac:dyDescent="0.35">
      <c r="A85" s="36" t="s">
        <v>89</v>
      </c>
      <c r="B85" s="163"/>
      <c r="C85" s="164"/>
      <c r="D85" s="164"/>
    </row>
    <row r="86" spans="1:4" ht="23.25" x14ac:dyDescent="0.35">
      <c r="A86" s="36" t="s">
        <v>90</v>
      </c>
      <c r="B86" s="163"/>
      <c r="C86" s="164"/>
      <c r="D86" s="164"/>
    </row>
    <row r="87" spans="1:4" ht="23.25" x14ac:dyDescent="0.35">
      <c r="A87" s="36" t="s">
        <v>91</v>
      </c>
      <c r="B87" s="163"/>
      <c r="C87" s="164"/>
      <c r="D87" s="164"/>
    </row>
    <row r="88" spans="1:4" ht="34.9" x14ac:dyDescent="0.35">
      <c r="A88" s="36" t="s">
        <v>92</v>
      </c>
      <c r="B88" s="163"/>
      <c r="C88" s="164"/>
      <c r="D88" s="164"/>
    </row>
    <row r="89" spans="1:4" ht="34.9" x14ac:dyDescent="0.35">
      <c r="A89" s="36" t="s">
        <v>93</v>
      </c>
      <c r="B89" s="163"/>
      <c r="C89" s="164"/>
      <c r="D89" s="164"/>
    </row>
    <row r="90" spans="1:4" ht="23.25" x14ac:dyDescent="0.35">
      <c r="A90" s="36" t="s">
        <v>94</v>
      </c>
      <c r="B90" s="163"/>
      <c r="C90" s="164"/>
      <c r="D90" s="164"/>
    </row>
    <row r="91" spans="1:4" ht="23.25" x14ac:dyDescent="0.35">
      <c r="A91" s="36" t="s">
        <v>95</v>
      </c>
      <c r="B91" s="163"/>
      <c r="C91" s="164"/>
      <c r="D91" s="164"/>
    </row>
    <row r="92" spans="1:4" ht="23.25" x14ac:dyDescent="0.35">
      <c r="A92" s="36" t="s">
        <v>96</v>
      </c>
      <c r="B92" s="163"/>
      <c r="C92" s="164"/>
      <c r="D92" s="164"/>
    </row>
    <row r="93" spans="1:4" ht="23.25" x14ac:dyDescent="0.35">
      <c r="A93" s="36" t="s">
        <v>97</v>
      </c>
      <c r="B93" s="163"/>
      <c r="C93" s="164"/>
      <c r="D93" s="164"/>
    </row>
    <row r="94" spans="1:4" ht="23.25" x14ac:dyDescent="0.35">
      <c r="A94" s="36" t="s">
        <v>98</v>
      </c>
      <c r="B94" s="163"/>
      <c r="C94" s="164"/>
      <c r="D94" s="164"/>
    </row>
    <row r="95" spans="1:4" ht="23.25" x14ac:dyDescent="0.35">
      <c r="A95" s="36" t="s">
        <v>99</v>
      </c>
      <c r="B95" s="163"/>
      <c r="C95" s="164"/>
      <c r="D95" s="164"/>
    </row>
    <row r="96" spans="1:4" ht="34.9" x14ac:dyDescent="0.35">
      <c r="A96" s="36" t="s">
        <v>100</v>
      </c>
      <c r="B96" s="163"/>
      <c r="C96" s="164"/>
      <c r="D96" s="164"/>
    </row>
    <row r="97" spans="1:4" ht="34.9" x14ac:dyDescent="0.35">
      <c r="A97" s="36" t="s">
        <v>101</v>
      </c>
      <c r="B97" s="163"/>
      <c r="C97" s="164"/>
      <c r="D97" s="164"/>
    </row>
    <row r="98" spans="1:4" ht="34.9" x14ac:dyDescent="0.35">
      <c r="A98" s="36" t="s">
        <v>102</v>
      </c>
      <c r="B98" s="163"/>
      <c r="C98" s="164"/>
      <c r="D98" s="164"/>
    </row>
    <row r="99" spans="1:4" ht="23.25" x14ac:dyDescent="0.35">
      <c r="A99" s="36" t="s">
        <v>103</v>
      </c>
      <c r="B99" s="163"/>
      <c r="C99" s="164"/>
      <c r="D99" s="164"/>
    </row>
    <row r="100" spans="1:4" ht="23.25" x14ac:dyDescent="0.35">
      <c r="A100" s="36" t="s">
        <v>104</v>
      </c>
      <c r="B100" s="163"/>
      <c r="C100" s="164"/>
      <c r="D100" s="164"/>
    </row>
    <row r="101" spans="1:4" ht="23.25" x14ac:dyDescent="0.35">
      <c r="A101" s="36" t="s">
        <v>105</v>
      </c>
      <c r="B101" s="163"/>
      <c r="C101" s="164"/>
      <c r="D101" s="164"/>
    </row>
    <row r="102" spans="1:4" ht="23.25" x14ac:dyDescent="0.35">
      <c r="A102" s="36" t="s">
        <v>106</v>
      </c>
      <c r="B102" s="163"/>
      <c r="C102" s="164"/>
      <c r="D102" s="164"/>
    </row>
    <row r="103" spans="1:4" ht="34.9" x14ac:dyDescent="0.35">
      <c r="A103" s="36" t="s">
        <v>107</v>
      </c>
      <c r="B103" s="163"/>
      <c r="C103" s="164"/>
      <c r="D103" s="164"/>
    </row>
    <row r="104" spans="1:4" ht="34.9" x14ac:dyDescent="0.35">
      <c r="A104" s="36" t="s">
        <v>108</v>
      </c>
      <c r="B104" s="163"/>
      <c r="C104" s="164"/>
      <c r="D104" s="164"/>
    </row>
    <row r="105" spans="1:4" ht="34.9" x14ac:dyDescent="0.35">
      <c r="A105" s="36" t="s">
        <v>109</v>
      </c>
      <c r="B105" s="163"/>
      <c r="C105" s="164"/>
      <c r="D105" s="164"/>
    </row>
    <row r="106" spans="1:4" ht="34.9" x14ac:dyDescent="0.35">
      <c r="A106" s="36" t="s">
        <v>110</v>
      </c>
      <c r="B106" s="163"/>
      <c r="C106" s="164"/>
      <c r="D106" s="164"/>
    </row>
    <row r="107" spans="1:4" ht="23.25" x14ac:dyDescent="0.35">
      <c r="A107" s="36" t="s">
        <v>111</v>
      </c>
      <c r="B107" s="163"/>
      <c r="C107" s="164"/>
      <c r="D107" s="164"/>
    </row>
    <row r="108" spans="1:4" ht="34.9" x14ac:dyDescent="0.35">
      <c r="A108" s="36" t="s">
        <v>112</v>
      </c>
      <c r="B108" s="163"/>
      <c r="C108" s="164"/>
      <c r="D108" s="164"/>
    </row>
    <row r="109" spans="1:4" ht="34.9" x14ac:dyDescent="0.35">
      <c r="A109" s="36" t="s">
        <v>113</v>
      </c>
      <c r="B109" s="163"/>
      <c r="C109" s="164"/>
      <c r="D109" s="164"/>
    </row>
    <row r="110" spans="1:4" ht="34.9" x14ac:dyDescent="0.35">
      <c r="A110" s="36" t="s">
        <v>114</v>
      </c>
      <c r="B110" s="163"/>
      <c r="C110" s="164"/>
      <c r="D110" s="164"/>
    </row>
    <row r="111" spans="1:4" ht="34.9" x14ac:dyDescent="0.35">
      <c r="A111" s="36" t="s">
        <v>115</v>
      </c>
      <c r="B111" s="163"/>
      <c r="C111" s="164"/>
      <c r="D111" s="164"/>
    </row>
    <row r="112" spans="1:4" ht="34.9" x14ac:dyDescent="0.35">
      <c r="A112" s="36" t="s">
        <v>116</v>
      </c>
      <c r="B112" s="163"/>
      <c r="C112" s="164"/>
      <c r="D112" s="164"/>
    </row>
    <row r="113" spans="1:4" ht="23.25" x14ac:dyDescent="0.35">
      <c r="A113" s="36" t="s">
        <v>117</v>
      </c>
      <c r="B113" s="163"/>
      <c r="C113" s="164"/>
      <c r="D113" s="164"/>
    </row>
    <row r="114" spans="1:4" ht="23.25" x14ac:dyDescent="0.35">
      <c r="A114" s="36" t="s">
        <v>118</v>
      </c>
      <c r="B114" s="163"/>
      <c r="C114" s="164"/>
      <c r="D114" s="164"/>
    </row>
    <row r="115" spans="1:4" ht="34.9" x14ac:dyDescent="0.35">
      <c r="A115" s="36" t="s">
        <v>119</v>
      </c>
      <c r="B115" s="163"/>
      <c r="C115" s="164"/>
      <c r="D115" s="164"/>
    </row>
    <row r="116" spans="1:4" ht="23.25" x14ac:dyDescent="0.35">
      <c r="A116" s="36" t="s">
        <v>120</v>
      </c>
      <c r="B116" s="163"/>
      <c r="C116" s="164"/>
      <c r="D116" s="164"/>
    </row>
    <row r="117" spans="1:4" ht="34.9" x14ac:dyDescent="0.35">
      <c r="A117" s="36" t="s">
        <v>121</v>
      </c>
      <c r="B117" s="163"/>
      <c r="C117" s="164"/>
      <c r="D117" s="164"/>
    </row>
    <row r="118" spans="1:4" ht="34.9" x14ac:dyDescent="0.35">
      <c r="A118" s="36" t="s">
        <v>122</v>
      </c>
      <c r="B118" s="163"/>
      <c r="C118" s="164"/>
      <c r="D118" s="164"/>
    </row>
    <row r="119" spans="1:4" ht="23.65" thickBot="1" x14ac:dyDescent="0.4">
      <c r="A119" s="37" t="s">
        <v>123</v>
      </c>
      <c r="B119" s="163"/>
      <c r="C119" s="164"/>
      <c r="D119" s="164"/>
    </row>
  </sheetData>
  <autoFilter ref="A5:D119"/>
  <sortState ref="A6:D119">
    <sortCondition descending="1" ref="B6"/>
  </sortState>
  <conditionalFormatting sqref="B6:B118">
    <cfRule type="cellIs" dxfId="7" priority="5" operator="equal">
      <formula>0</formula>
    </cfRule>
    <cfRule type="cellIs" dxfId="6" priority="6" operator="greaterThan">
      <formula>39</formula>
    </cfRule>
    <cfRule type="cellIs" dxfId="5" priority="7" operator="between">
      <formula>21</formula>
      <formula>40</formula>
    </cfRule>
    <cfRule type="cellIs" dxfId="4" priority="8" operator="lessThan">
      <formula>21</formula>
    </cfRule>
  </conditionalFormatting>
  <conditionalFormatting sqref="B119">
    <cfRule type="cellIs" dxfId="3" priority="1" operator="equal">
      <formula>0</formula>
    </cfRule>
    <cfRule type="cellIs" dxfId="2" priority="2" operator="greaterThan">
      <formula>39</formula>
    </cfRule>
    <cfRule type="cellIs" dxfId="1" priority="3" operator="between">
      <formula>21</formula>
      <formula>40</formula>
    </cfRule>
    <cfRule type="cellIs" dxfId="0" priority="4" operator="lessThan">
      <formula>21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&amp;L&amp;F&amp;RRisk treatment plan (proposal)</oddHeader>
    <oddFooter>&amp;L&amp;9Internal use. Only for Top management, management review participants, ISMS consultants and auditors.&amp;R&amp;9Page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2.75" x14ac:dyDescent="0.35"/>
  <cols>
    <col min="1" max="16384" width="9.06640625" style="166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workbookViewId="0">
      <selection activeCell="B14" sqref="B14"/>
    </sheetView>
  </sheetViews>
  <sheetFormatPr defaultColWidth="9.1328125" defaultRowHeight="13.15" x14ac:dyDescent="0.35"/>
  <cols>
    <col min="1" max="1" width="2.73046875" style="110" customWidth="1"/>
    <col min="2" max="2" width="17.59765625" style="111" customWidth="1"/>
    <col min="3" max="3" width="62.3984375" style="110" bestFit="1" customWidth="1"/>
    <col min="4" max="4" width="9.59765625" style="108" bestFit="1" customWidth="1"/>
    <col min="5" max="5" width="8.86328125" style="108" customWidth="1"/>
    <col min="6" max="6" width="11.265625" style="108" customWidth="1"/>
    <col min="7" max="7" width="54.86328125" style="109" customWidth="1"/>
    <col min="8" max="8" width="24.1328125" style="108" customWidth="1"/>
    <col min="9" max="9" width="37.1328125" style="110" customWidth="1"/>
    <col min="10" max="10" width="17.3984375" style="106" customWidth="1"/>
    <col min="11" max="11" width="30.73046875" style="110" customWidth="1"/>
    <col min="12" max="16384" width="9.1328125" style="110"/>
  </cols>
  <sheetData>
    <row r="2" spans="1:10" ht="23.25" x14ac:dyDescent="0.35">
      <c r="B2" s="107" t="s">
        <v>184</v>
      </c>
      <c r="C2" s="107"/>
    </row>
    <row r="3" spans="1:10" x14ac:dyDescent="0.35">
      <c r="B3" s="167" t="s">
        <v>185</v>
      </c>
      <c r="C3" s="167"/>
    </row>
    <row r="5" spans="1:10" ht="13.5" thickBot="1" x14ac:dyDescent="0.4"/>
    <row r="6" spans="1:10" ht="28.5" x14ac:dyDescent="0.35">
      <c r="A6" s="153"/>
      <c r="B6" s="139" t="s">
        <v>260</v>
      </c>
      <c r="C6" s="139" t="s">
        <v>186</v>
      </c>
      <c r="D6" s="140" t="s">
        <v>187</v>
      </c>
      <c r="E6" s="140" t="s">
        <v>188</v>
      </c>
      <c r="F6" s="140" t="s">
        <v>189</v>
      </c>
      <c r="G6" s="141" t="s">
        <v>190</v>
      </c>
      <c r="H6" s="141" t="s">
        <v>191</v>
      </c>
      <c r="I6" s="113" t="s">
        <v>192</v>
      </c>
      <c r="J6" s="112" t="s">
        <v>263</v>
      </c>
    </row>
    <row r="7" spans="1:10" ht="65.650000000000006" x14ac:dyDescent="0.35">
      <c r="A7" s="154"/>
      <c r="B7" s="142"/>
      <c r="C7" s="143"/>
      <c r="D7" s="114"/>
      <c r="E7" s="114"/>
      <c r="F7" s="114"/>
      <c r="G7" s="138" t="s">
        <v>262</v>
      </c>
      <c r="H7" s="115"/>
      <c r="I7" s="143"/>
      <c r="J7" s="116"/>
    </row>
    <row r="8" spans="1:10" x14ac:dyDescent="0.35">
      <c r="A8" s="154"/>
      <c r="B8" s="142"/>
      <c r="C8" s="116"/>
      <c r="D8" s="114"/>
      <c r="E8" s="114"/>
      <c r="F8" s="114"/>
      <c r="G8" s="117"/>
      <c r="H8" s="115"/>
      <c r="I8" s="143"/>
      <c r="J8" s="116"/>
    </row>
    <row r="9" spans="1:10" x14ac:dyDescent="0.35">
      <c r="A9" s="154"/>
      <c r="B9" s="142"/>
      <c r="C9" s="143"/>
      <c r="D9" s="114"/>
      <c r="E9" s="114"/>
      <c r="F9" s="114"/>
      <c r="G9" s="117"/>
      <c r="H9" s="115"/>
      <c r="I9" s="143"/>
      <c r="J9" s="116"/>
    </row>
    <row r="10" spans="1:10" x14ac:dyDescent="0.35">
      <c r="A10" s="154"/>
      <c r="B10" s="142"/>
      <c r="C10" s="143"/>
      <c r="D10" s="114"/>
      <c r="E10" s="114"/>
      <c r="F10" s="114"/>
      <c r="G10" s="117"/>
      <c r="H10" s="115"/>
      <c r="I10" s="143"/>
      <c r="J10" s="116"/>
    </row>
    <row r="11" spans="1:10" x14ac:dyDescent="0.35">
      <c r="A11" s="154"/>
      <c r="B11" s="142"/>
      <c r="C11" s="143"/>
      <c r="D11" s="114"/>
      <c r="E11" s="114"/>
      <c r="F11" s="114"/>
      <c r="G11" s="117"/>
      <c r="H11" s="115"/>
      <c r="I11" s="143"/>
      <c r="J11" s="116"/>
    </row>
    <row r="12" spans="1:10" x14ac:dyDescent="0.35">
      <c r="A12" s="154"/>
      <c r="B12" s="142"/>
      <c r="C12" s="143"/>
      <c r="D12" s="114"/>
      <c r="E12" s="114"/>
      <c r="F12" s="114"/>
      <c r="G12" s="117"/>
      <c r="H12" s="115"/>
      <c r="I12" s="143"/>
      <c r="J12" s="116"/>
    </row>
    <row r="13" spans="1:10" x14ac:dyDescent="0.35">
      <c r="A13" s="154"/>
      <c r="B13" s="142"/>
      <c r="C13" s="143"/>
      <c r="D13" s="114"/>
      <c r="E13" s="114"/>
      <c r="F13" s="114"/>
      <c r="G13" s="117"/>
      <c r="H13" s="115"/>
      <c r="I13" s="143"/>
      <c r="J13" s="116"/>
    </row>
    <row r="14" spans="1:10" x14ac:dyDescent="0.35">
      <c r="A14" s="154"/>
      <c r="B14" s="142"/>
      <c r="C14" s="143"/>
      <c r="D14" s="114"/>
      <c r="E14" s="114"/>
      <c r="F14" s="114"/>
      <c r="G14" s="117"/>
      <c r="H14" s="115"/>
      <c r="I14" s="143"/>
      <c r="J14" s="116"/>
    </row>
    <row r="15" spans="1:10" x14ac:dyDescent="0.35">
      <c r="A15" s="154"/>
      <c r="B15" s="144"/>
      <c r="C15" s="145"/>
      <c r="D15" s="114"/>
      <c r="E15" s="114"/>
      <c r="F15" s="114"/>
      <c r="G15" s="143"/>
      <c r="H15" s="115"/>
      <c r="I15" s="143"/>
      <c r="J15" s="116"/>
    </row>
    <row r="16" spans="1:10" x14ac:dyDescent="0.35">
      <c r="A16" s="154"/>
      <c r="B16" s="144"/>
      <c r="C16" s="145"/>
      <c r="D16" s="114"/>
      <c r="E16" s="114"/>
      <c r="F16" s="114"/>
      <c r="G16" s="143"/>
      <c r="H16" s="115"/>
      <c r="I16" s="143"/>
      <c r="J16" s="116"/>
    </row>
    <row r="17" spans="1:10" x14ac:dyDescent="0.35">
      <c r="A17" s="154"/>
      <c r="B17" s="144"/>
      <c r="C17" s="117"/>
      <c r="D17" s="114"/>
      <c r="E17" s="114"/>
      <c r="F17" s="114"/>
      <c r="G17" s="117"/>
      <c r="H17" s="115"/>
      <c r="I17" s="143"/>
      <c r="J17" s="116"/>
    </row>
    <row r="18" spans="1:10" x14ac:dyDescent="0.35">
      <c r="A18" s="154"/>
      <c r="B18" s="142"/>
      <c r="C18" s="143"/>
      <c r="D18" s="114"/>
      <c r="E18" s="114"/>
      <c r="F18" s="114"/>
      <c r="G18" s="117"/>
      <c r="H18" s="115"/>
      <c r="I18" s="143"/>
      <c r="J18" s="116"/>
    </row>
    <row r="19" spans="1:10" x14ac:dyDescent="0.35">
      <c r="A19" s="154"/>
      <c r="B19" s="142"/>
      <c r="C19" s="143"/>
      <c r="D19" s="114"/>
      <c r="E19" s="114"/>
      <c r="F19" s="114"/>
      <c r="G19" s="117"/>
      <c r="H19" s="115"/>
      <c r="I19" s="143"/>
      <c r="J19" s="116"/>
    </row>
    <row r="20" spans="1:10" x14ac:dyDescent="0.35">
      <c r="A20" s="154"/>
      <c r="B20" s="142"/>
      <c r="C20" s="143"/>
      <c r="D20" s="114"/>
      <c r="E20" s="114"/>
      <c r="F20" s="114"/>
      <c r="G20" s="117"/>
      <c r="H20" s="115"/>
      <c r="I20" s="143"/>
      <c r="J20" s="116"/>
    </row>
    <row r="21" spans="1:10" x14ac:dyDescent="0.35">
      <c r="A21" s="154"/>
      <c r="B21" s="142"/>
      <c r="C21" s="143"/>
      <c r="D21" s="114"/>
      <c r="E21" s="114"/>
      <c r="F21" s="114"/>
      <c r="G21" s="145"/>
      <c r="H21" s="115"/>
      <c r="I21" s="145"/>
      <c r="J21" s="116"/>
    </row>
    <row r="22" spans="1:10" x14ac:dyDescent="0.35">
      <c r="A22" s="154"/>
      <c r="B22" s="142"/>
      <c r="C22" s="143"/>
      <c r="D22" s="114"/>
      <c r="E22" s="114"/>
      <c r="F22" s="114"/>
      <c r="G22" s="117"/>
      <c r="H22" s="115"/>
      <c r="I22" s="143"/>
      <c r="J22" s="116"/>
    </row>
    <row r="23" spans="1:10" ht="21" x14ac:dyDescent="0.35">
      <c r="A23" s="154"/>
      <c r="B23" s="146"/>
      <c r="C23" s="146" t="s">
        <v>261</v>
      </c>
      <c r="D23" s="147">
        <f>MAX(D7:D22)</f>
        <v>0</v>
      </c>
      <c r="E23" s="147">
        <f>MAX(E7:E22)</f>
        <v>0</v>
      </c>
      <c r="F23" s="147">
        <f>MAX(F7:F22)</f>
        <v>0</v>
      </c>
      <c r="G23" s="148"/>
      <c r="H23" s="115"/>
      <c r="I23" s="143"/>
      <c r="J23" s="116"/>
    </row>
    <row r="24" spans="1:10" x14ac:dyDescent="0.35">
      <c r="A24" s="153"/>
    </row>
    <row r="25" spans="1:10" x14ac:dyDescent="0.35">
      <c r="A25" s="153"/>
      <c r="B25" s="110"/>
      <c r="D25" s="110"/>
      <c r="E25" s="110"/>
      <c r="F25" s="110"/>
    </row>
    <row r="26" spans="1:10" x14ac:dyDescent="0.35">
      <c r="B26" s="110"/>
      <c r="D26" s="110"/>
      <c r="E26" s="110"/>
      <c r="F26" s="110"/>
    </row>
    <row r="27" spans="1:10" x14ac:dyDescent="0.35">
      <c r="B27" s="110"/>
      <c r="D27" s="110"/>
      <c r="E27" s="110"/>
      <c r="F27" s="110"/>
    </row>
    <row r="28" spans="1:10" x14ac:dyDescent="0.35">
      <c r="B28" s="110"/>
      <c r="D28" s="110"/>
      <c r="E28" s="110"/>
      <c r="F28" s="110"/>
    </row>
  </sheetData>
  <mergeCells count="1">
    <mergeCell ref="B3:C3"/>
  </mergeCells>
  <dataValidations disablePrompts="1" count="1">
    <dataValidation type="list" allowBlank="1" showInputMessage="1" showErrorMessage="1" sqref="D7:F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54" fitToHeight="0" orientation="landscape" r:id="rId1"/>
  <headerFooter alignWithMargins="0">
    <oddHeader>&amp;L&amp;F&amp;R&amp;A</oddHeader>
    <oddFooter>&amp;LInternal use. Only for Top management, management review participants, ISMS consultants and auditors.&amp;RPage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workbookViewId="0">
      <selection activeCell="B3" sqref="B3:E7"/>
    </sheetView>
  </sheetViews>
  <sheetFormatPr defaultColWidth="9.1328125" defaultRowHeight="13.15" x14ac:dyDescent="0.35"/>
  <cols>
    <col min="1" max="1" width="2.73046875" style="19" customWidth="1"/>
    <col min="2" max="2" width="11.73046875" style="14" customWidth="1"/>
    <col min="3" max="3" width="25.73046875" style="19" customWidth="1"/>
    <col min="4" max="4" width="26.3984375" style="19" customWidth="1"/>
    <col min="5" max="5" width="28.73046875" style="19" customWidth="1"/>
    <col min="6" max="16384" width="9.1328125" style="19"/>
  </cols>
  <sheetData>
    <row r="1" spans="1:16384" ht="23.25" x14ac:dyDescent="0.35">
      <c r="A1" s="65"/>
      <c r="B1" s="65" t="s">
        <v>197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3" spans="1:16384" ht="14.25" x14ac:dyDescent="0.35">
      <c r="B3" s="155" t="s">
        <v>3</v>
      </c>
      <c r="C3" s="156" t="s">
        <v>198</v>
      </c>
      <c r="D3" s="156" t="s">
        <v>199</v>
      </c>
      <c r="E3" s="156" t="s">
        <v>200</v>
      </c>
    </row>
    <row r="4" spans="1:16384" ht="52.5" x14ac:dyDescent="0.35">
      <c r="B4" s="66" t="s">
        <v>193</v>
      </c>
      <c r="C4" s="59" t="s">
        <v>201</v>
      </c>
      <c r="D4" s="138" t="s">
        <v>205</v>
      </c>
      <c r="E4" s="138" t="s">
        <v>209</v>
      </c>
    </row>
    <row r="5" spans="1:16384" ht="118.15" x14ac:dyDescent="0.35">
      <c r="B5" s="66" t="s">
        <v>194</v>
      </c>
      <c r="C5" s="59" t="s">
        <v>202</v>
      </c>
      <c r="D5" s="59" t="s">
        <v>206</v>
      </c>
      <c r="E5" s="59" t="s">
        <v>210</v>
      </c>
    </row>
    <row r="6" spans="1:16384" ht="78.75" x14ac:dyDescent="0.35">
      <c r="B6" s="66" t="s">
        <v>195</v>
      </c>
      <c r="C6" s="59" t="s">
        <v>203</v>
      </c>
      <c r="D6" s="59" t="s">
        <v>207</v>
      </c>
      <c r="E6" s="59" t="s">
        <v>211</v>
      </c>
    </row>
    <row r="7" spans="1:16384" ht="118.15" x14ac:dyDescent="0.35">
      <c r="B7" s="66" t="s">
        <v>196</v>
      </c>
      <c r="C7" s="59" t="s">
        <v>204</v>
      </c>
      <c r="D7" s="59" t="s">
        <v>208</v>
      </c>
      <c r="E7" s="59" t="s">
        <v>212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&amp;L&amp;F&amp;RCriteria for information assets evaluation</oddHeader>
    <oddFooter>&amp;LInternal use. Only for Top management, management review participants, ISMS consultants and auditors.&amp;RPage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opLeftCell="A31" workbookViewId="0">
      <selection activeCell="C39" sqref="B6:I48"/>
    </sheetView>
  </sheetViews>
  <sheetFormatPr defaultColWidth="9.1328125" defaultRowHeight="13.15" x14ac:dyDescent="0.35"/>
  <cols>
    <col min="1" max="1" width="3.1328125" style="18" customWidth="1"/>
    <col min="2" max="2" width="16.3984375" style="23" customWidth="1"/>
    <col min="3" max="3" width="23.1328125" style="18" customWidth="1"/>
    <col min="4" max="4" width="15.1328125" style="14" customWidth="1"/>
    <col min="5" max="5" width="10.86328125" style="14" bestFit="1" customWidth="1"/>
    <col min="6" max="6" width="8.73046875" style="14" hidden="1" customWidth="1"/>
    <col min="7" max="7" width="9.73046875" style="14" hidden="1" customWidth="1"/>
    <col min="8" max="8" width="9.59765625" style="14" hidden="1" customWidth="1"/>
    <col min="9" max="9" width="48" style="18" customWidth="1"/>
    <col min="10" max="16384" width="9.1328125" style="18"/>
  </cols>
  <sheetData>
    <row r="1" spans="2:9" s="19" customFormat="1" x14ac:dyDescent="0.35">
      <c r="C1" s="14"/>
      <c r="D1" s="14"/>
      <c r="E1" s="14"/>
    </row>
    <row r="2" spans="2:9" s="19" customFormat="1" ht="23.25" x14ac:dyDescent="0.35">
      <c r="B2" s="65" t="s">
        <v>213</v>
      </c>
      <c r="C2" s="14"/>
      <c r="D2" s="14"/>
      <c r="E2" s="14"/>
    </row>
    <row r="3" spans="2:9" s="19" customFormat="1" x14ac:dyDescent="0.35">
      <c r="B3" s="19" t="s">
        <v>214</v>
      </c>
      <c r="C3" s="14"/>
      <c r="D3" s="14"/>
      <c r="E3" s="14"/>
    </row>
    <row r="4" spans="2:9" s="19" customFormat="1" x14ac:dyDescent="0.35">
      <c r="C4" s="14"/>
      <c r="D4" s="14"/>
      <c r="E4" s="14"/>
    </row>
    <row r="5" spans="2:9" x14ac:dyDescent="0.35">
      <c r="F5" s="170" t="s">
        <v>4</v>
      </c>
      <c r="G5" s="170"/>
      <c r="H5" s="170"/>
    </row>
    <row r="6" spans="2:9" s="27" customFormat="1" ht="28.5" x14ac:dyDescent="0.35">
      <c r="B6" s="157" t="s">
        <v>124</v>
      </c>
      <c r="C6" s="157" t="s">
        <v>125</v>
      </c>
      <c r="D6" s="157" t="s">
        <v>126</v>
      </c>
      <c r="E6" s="157" t="s">
        <v>127</v>
      </c>
      <c r="F6" s="157" t="s">
        <v>128</v>
      </c>
      <c r="G6" s="157" t="s">
        <v>129</v>
      </c>
      <c r="H6" s="157" t="s">
        <v>130</v>
      </c>
      <c r="I6" s="157" t="s">
        <v>10</v>
      </c>
    </row>
    <row r="7" spans="2:9" x14ac:dyDescent="0.35">
      <c r="B7" s="168" t="s">
        <v>131</v>
      </c>
      <c r="C7" s="158" t="s">
        <v>139</v>
      </c>
      <c r="D7" s="66"/>
      <c r="E7" s="105" t="s">
        <v>140</v>
      </c>
      <c r="F7" s="105" t="s">
        <v>1</v>
      </c>
      <c r="G7" s="105" t="s">
        <v>1</v>
      </c>
      <c r="H7" s="105" t="s">
        <v>1</v>
      </c>
      <c r="I7" s="158"/>
    </row>
    <row r="8" spans="2:9" x14ac:dyDescent="0.35">
      <c r="B8" s="169"/>
      <c r="C8" s="158" t="s">
        <v>141</v>
      </c>
      <c r="D8" s="66"/>
      <c r="E8" s="66" t="s">
        <v>142</v>
      </c>
      <c r="F8" s="66" t="s">
        <v>1</v>
      </c>
      <c r="G8" s="66" t="s">
        <v>1</v>
      </c>
      <c r="H8" s="66" t="s">
        <v>1</v>
      </c>
      <c r="I8" s="158"/>
    </row>
    <row r="9" spans="2:9" ht="26.25" x14ac:dyDescent="0.35">
      <c r="B9" s="169"/>
      <c r="C9" s="158" t="s">
        <v>143</v>
      </c>
      <c r="D9" s="66"/>
      <c r="E9" s="66" t="s">
        <v>142</v>
      </c>
      <c r="F9" s="66" t="s">
        <v>1</v>
      </c>
      <c r="G9" s="66" t="s">
        <v>1</v>
      </c>
      <c r="H9" s="66" t="s">
        <v>1</v>
      </c>
      <c r="I9" s="158"/>
    </row>
    <row r="10" spans="2:9" ht="26.25" x14ac:dyDescent="0.35">
      <c r="B10" s="169"/>
      <c r="C10" s="158" t="s">
        <v>271</v>
      </c>
      <c r="D10" s="66"/>
      <c r="E10" s="105" t="s">
        <v>142</v>
      </c>
      <c r="F10" s="105" t="s">
        <v>1</v>
      </c>
      <c r="G10" s="105" t="s">
        <v>1</v>
      </c>
      <c r="H10" s="105" t="s">
        <v>1</v>
      </c>
      <c r="I10" s="158"/>
    </row>
    <row r="11" spans="2:9" x14ac:dyDescent="0.35">
      <c r="B11" s="169"/>
      <c r="C11" s="158" t="s">
        <v>144</v>
      </c>
      <c r="D11" s="66"/>
      <c r="E11" s="66" t="s">
        <v>142</v>
      </c>
      <c r="F11" s="66"/>
      <c r="G11" s="66" t="s">
        <v>1</v>
      </c>
      <c r="H11" s="66"/>
      <c r="I11" s="158"/>
    </row>
    <row r="12" spans="2:9" x14ac:dyDescent="0.35">
      <c r="B12" s="168" t="s">
        <v>132</v>
      </c>
      <c r="C12" s="158" t="s">
        <v>145</v>
      </c>
      <c r="D12" s="66"/>
      <c r="E12" s="66" t="s">
        <v>142</v>
      </c>
      <c r="F12" s="66" t="s">
        <v>1</v>
      </c>
      <c r="G12" s="66"/>
      <c r="H12" s="66"/>
      <c r="I12" s="158"/>
    </row>
    <row r="13" spans="2:9" ht="26.25" x14ac:dyDescent="0.35">
      <c r="B13" s="169"/>
      <c r="C13" s="158" t="s">
        <v>146</v>
      </c>
      <c r="D13" s="66"/>
      <c r="E13" s="66" t="s">
        <v>142</v>
      </c>
      <c r="F13" s="66" t="s">
        <v>1</v>
      </c>
      <c r="G13" s="66"/>
      <c r="H13" s="66"/>
      <c r="I13" s="158"/>
    </row>
    <row r="14" spans="2:9" x14ac:dyDescent="0.35">
      <c r="B14" s="169"/>
      <c r="C14" s="158" t="s">
        <v>147</v>
      </c>
      <c r="D14" s="66"/>
      <c r="E14" s="105" t="s">
        <v>142</v>
      </c>
      <c r="F14" s="105" t="s">
        <v>1</v>
      </c>
      <c r="G14" s="105"/>
      <c r="H14" s="105"/>
      <c r="I14" s="158"/>
    </row>
    <row r="15" spans="2:9" ht="26.25" x14ac:dyDescent="0.35">
      <c r="B15" s="168" t="s">
        <v>133</v>
      </c>
      <c r="C15" s="158" t="s">
        <v>148</v>
      </c>
      <c r="D15" s="66"/>
      <c r="E15" s="66" t="s">
        <v>142</v>
      </c>
      <c r="F15" s="66"/>
      <c r="G15" s="66" t="s">
        <v>1</v>
      </c>
      <c r="H15" s="66" t="s">
        <v>1</v>
      </c>
      <c r="I15" s="158"/>
    </row>
    <row r="16" spans="2:9" ht="26.25" x14ac:dyDescent="0.35">
      <c r="B16" s="169"/>
      <c r="C16" s="158" t="s">
        <v>149</v>
      </c>
      <c r="D16" s="66"/>
      <c r="E16" s="105" t="s">
        <v>142</v>
      </c>
      <c r="F16" s="105" t="s">
        <v>1</v>
      </c>
      <c r="G16" s="105" t="s">
        <v>1</v>
      </c>
      <c r="H16" s="105" t="s">
        <v>1</v>
      </c>
      <c r="I16" s="158"/>
    </row>
    <row r="17" spans="2:9" ht="26.25" x14ac:dyDescent="0.35">
      <c r="B17" s="169"/>
      <c r="C17" s="158" t="s">
        <v>150</v>
      </c>
      <c r="D17" s="66"/>
      <c r="E17" s="66" t="s">
        <v>151</v>
      </c>
      <c r="F17" s="66"/>
      <c r="G17" s="66" t="s">
        <v>1</v>
      </c>
      <c r="H17" s="66" t="s">
        <v>1</v>
      </c>
      <c r="I17" s="158"/>
    </row>
    <row r="18" spans="2:9" ht="26.25" x14ac:dyDescent="0.35">
      <c r="B18" s="169"/>
      <c r="C18" s="158" t="s">
        <v>152</v>
      </c>
      <c r="D18" s="66"/>
      <c r="E18" s="66" t="s">
        <v>140</v>
      </c>
      <c r="F18" s="66" t="s">
        <v>1</v>
      </c>
      <c r="G18" s="66" t="s">
        <v>1</v>
      </c>
      <c r="H18" s="66" t="s">
        <v>1</v>
      </c>
      <c r="I18" s="158"/>
    </row>
    <row r="19" spans="2:9" x14ac:dyDescent="0.35">
      <c r="B19" s="169"/>
      <c r="C19" s="158" t="s">
        <v>153</v>
      </c>
      <c r="D19" s="66"/>
      <c r="E19" s="66" t="s">
        <v>142</v>
      </c>
      <c r="F19" s="66"/>
      <c r="G19" s="66" t="s">
        <v>1</v>
      </c>
      <c r="H19" s="66" t="s">
        <v>1</v>
      </c>
      <c r="I19" s="158"/>
    </row>
    <row r="20" spans="2:9" x14ac:dyDescent="0.35">
      <c r="B20" s="169"/>
      <c r="C20" s="158" t="s">
        <v>154</v>
      </c>
      <c r="D20" s="66"/>
      <c r="E20" s="66" t="s">
        <v>142</v>
      </c>
      <c r="F20" s="66"/>
      <c r="G20" s="66" t="s">
        <v>1</v>
      </c>
      <c r="H20" s="66" t="s">
        <v>1</v>
      </c>
      <c r="I20" s="158"/>
    </row>
    <row r="21" spans="2:9" ht="26.25" x14ac:dyDescent="0.35">
      <c r="B21" s="169"/>
      <c r="C21" s="158" t="s">
        <v>179</v>
      </c>
      <c r="D21" s="66"/>
      <c r="E21" s="66" t="s">
        <v>142</v>
      </c>
      <c r="F21" s="66" t="s">
        <v>1</v>
      </c>
      <c r="G21" s="66" t="s">
        <v>1</v>
      </c>
      <c r="H21" s="66" t="s">
        <v>1</v>
      </c>
      <c r="I21" s="159"/>
    </row>
    <row r="22" spans="2:9" x14ac:dyDescent="0.35">
      <c r="B22" s="169"/>
      <c r="C22" s="159" t="s">
        <v>155</v>
      </c>
      <c r="D22" s="66"/>
      <c r="E22" s="66" t="s">
        <v>142</v>
      </c>
      <c r="F22" s="66" t="s">
        <v>1</v>
      </c>
      <c r="G22" s="66" t="s">
        <v>1</v>
      </c>
      <c r="H22" s="66" t="s">
        <v>1</v>
      </c>
      <c r="I22" s="159"/>
    </row>
    <row r="23" spans="2:9" ht="39.4" x14ac:dyDescent="0.35">
      <c r="B23" s="160" t="s">
        <v>134</v>
      </c>
      <c r="C23" s="158" t="s">
        <v>156</v>
      </c>
      <c r="D23" s="66"/>
      <c r="E23" s="66" t="s">
        <v>140</v>
      </c>
      <c r="F23" s="66" t="s">
        <v>1</v>
      </c>
      <c r="G23" s="66" t="s">
        <v>1</v>
      </c>
      <c r="H23" s="66" t="s">
        <v>1</v>
      </c>
      <c r="I23" s="158"/>
    </row>
    <row r="24" spans="2:9" ht="26.25" x14ac:dyDescent="0.35">
      <c r="B24" s="168" t="s">
        <v>135</v>
      </c>
      <c r="C24" s="159" t="s">
        <v>157</v>
      </c>
      <c r="D24" s="66"/>
      <c r="E24" s="66" t="s">
        <v>158</v>
      </c>
      <c r="F24" s="66"/>
      <c r="G24" s="66" t="s">
        <v>1</v>
      </c>
      <c r="H24" s="66"/>
      <c r="I24" s="159"/>
    </row>
    <row r="25" spans="2:9" x14ac:dyDescent="0.35">
      <c r="B25" s="169"/>
      <c r="C25" s="158" t="s">
        <v>159</v>
      </c>
      <c r="D25" s="66"/>
      <c r="E25" s="105" t="s">
        <v>158</v>
      </c>
      <c r="F25" s="105"/>
      <c r="G25" s="105" t="s">
        <v>1</v>
      </c>
      <c r="H25" s="105"/>
      <c r="I25" s="158"/>
    </row>
    <row r="26" spans="2:9" x14ac:dyDescent="0.35">
      <c r="B26" s="169"/>
      <c r="C26" s="158" t="s">
        <v>160</v>
      </c>
      <c r="D26" s="66"/>
      <c r="E26" s="105" t="s">
        <v>161</v>
      </c>
      <c r="F26" s="105"/>
      <c r="G26" s="105" t="s">
        <v>1</v>
      </c>
      <c r="H26" s="105"/>
      <c r="I26" s="158"/>
    </row>
    <row r="27" spans="2:9" ht="26.25" x14ac:dyDescent="0.35">
      <c r="B27" s="169"/>
      <c r="C27" s="158" t="s">
        <v>162</v>
      </c>
      <c r="D27" s="66"/>
      <c r="E27" s="105" t="s">
        <v>158</v>
      </c>
      <c r="F27" s="105"/>
      <c r="G27" s="105" t="s">
        <v>1</v>
      </c>
      <c r="H27" s="105"/>
      <c r="I27" s="159"/>
    </row>
    <row r="28" spans="2:9" ht="26.25" x14ac:dyDescent="0.35">
      <c r="B28" s="169"/>
      <c r="C28" s="158" t="s">
        <v>264</v>
      </c>
      <c r="D28" s="66"/>
      <c r="E28" s="105" t="s">
        <v>158</v>
      </c>
      <c r="F28" s="105"/>
      <c r="G28" s="105" t="s">
        <v>1</v>
      </c>
      <c r="H28" s="105" t="s">
        <v>1</v>
      </c>
      <c r="I28" s="158"/>
    </row>
    <row r="29" spans="2:9" ht="26.25" x14ac:dyDescent="0.35">
      <c r="B29" s="169"/>
      <c r="C29" s="158" t="s">
        <v>272</v>
      </c>
      <c r="D29" s="66"/>
      <c r="E29" s="105" t="s">
        <v>0</v>
      </c>
      <c r="F29" s="105"/>
      <c r="G29" s="105" t="s">
        <v>1</v>
      </c>
      <c r="H29" s="105" t="s">
        <v>1</v>
      </c>
      <c r="I29" s="158"/>
    </row>
    <row r="30" spans="2:9" ht="39.4" x14ac:dyDescent="0.35">
      <c r="B30" s="169"/>
      <c r="C30" s="159" t="s">
        <v>163</v>
      </c>
      <c r="D30" s="66"/>
      <c r="E30" s="66" t="s">
        <v>151</v>
      </c>
      <c r="F30" s="66"/>
      <c r="G30" s="66" t="s">
        <v>1</v>
      </c>
      <c r="H30" s="66"/>
      <c r="I30" s="159"/>
    </row>
    <row r="31" spans="2:9" x14ac:dyDescent="0.35">
      <c r="B31" s="169"/>
      <c r="C31" s="159" t="s">
        <v>265</v>
      </c>
      <c r="D31" s="66"/>
      <c r="E31" s="66" t="s">
        <v>0</v>
      </c>
      <c r="F31" s="66"/>
      <c r="G31" s="66" t="s">
        <v>1</v>
      </c>
      <c r="H31" s="66"/>
      <c r="I31" s="159"/>
    </row>
    <row r="32" spans="2:9" ht="26.25" x14ac:dyDescent="0.35">
      <c r="B32" s="168" t="s">
        <v>136</v>
      </c>
      <c r="C32" s="158" t="s">
        <v>164</v>
      </c>
      <c r="D32" s="66"/>
      <c r="E32" s="66" t="s">
        <v>140</v>
      </c>
      <c r="F32" s="66" t="s">
        <v>1</v>
      </c>
      <c r="G32" s="66"/>
      <c r="H32" s="66"/>
      <c r="I32" s="158"/>
    </row>
    <row r="33" spans="2:9" ht="26.25" x14ac:dyDescent="0.35">
      <c r="B33" s="169"/>
      <c r="C33" s="158" t="s">
        <v>165</v>
      </c>
      <c r="D33" s="66"/>
      <c r="E33" s="66" t="s">
        <v>140</v>
      </c>
      <c r="F33" s="66"/>
      <c r="G33" s="66" t="s">
        <v>1</v>
      </c>
      <c r="H33" s="66" t="s">
        <v>1</v>
      </c>
      <c r="I33" s="158"/>
    </row>
    <row r="34" spans="2:9" ht="26.25" x14ac:dyDescent="0.35">
      <c r="B34" s="169"/>
      <c r="C34" s="158" t="s">
        <v>166</v>
      </c>
      <c r="D34" s="66"/>
      <c r="E34" s="66" t="s">
        <v>151</v>
      </c>
      <c r="F34" s="66"/>
      <c r="G34" s="66" t="s">
        <v>1</v>
      </c>
      <c r="H34" s="66" t="s">
        <v>1</v>
      </c>
      <c r="I34" s="158"/>
    </row>
    <row r="35" spans="2:9" ht="26.25" x14ac:dyDescent="0.35">
      <c r="B35" s="169"/>
      <c r="C35" s="158" t="s">
        <v>168</v>
      </c>
      <c r="D35" s="66"/>
      <c r="E35" s="66" t="s">
        <v>151</v>
      </c>
      <c r="F35" s="66"/>
      <c r="G35" s="66" t="s">
        <v>1</v>
      </c>
      <c r="H35" s="66" t="s">
        <v>1</v>
      </c>
      <c r="I35" s="158"/>
    </row>
    <row r="36" spans="2:9" ht="26.25" x14ac:dyDescent="0.35">
      <c r="B36" s="169"/>
      <c r="C36" s="158" t="s">
        <v>167</v>
      </c>
      <c r="D36" s="66"/>
      <c r="E36" s="66" t="s">
        <v>151</v>
      </c>
      <c r="F36" s="66"/>
      <c r="G36" s="66" t="s">
        <v>1</v>
      </c>
      <c r="H36" s="66" t="s">
        <v>1</v>
      </c>
      <c r="I36" s="158"/>
    </row>
    <row r="37" spans="2:9" ht="26.25" x14ac:dyDescent="0.35">
      <c r="B37" s="169"/>
      <c r="C37" s="158" t="s">
        <v>266</v>
      </c>
      <c r="D37" s="66"/>
      <c r="E37" s="66" t="s">
        <v>140</v>
      </c>
      <c r="F37" s="66"/>
      <c r="G37" s="66"/>
      <c r="H37" s="66" t="s">
        <v>1</v>
      </c>
      <c r="I37" s="158"/>
    </row>
    <row r="38" spans="2:9" ht="26.25" x14ac:dyDescent="0.35">
      <c r="B38" s="168" t="s">
        <v>137</v>
      </c>
      <c r="C38" s="159" t="s">
        <v>169</v>
      </c>
      <c r="D38" s="66"/>
      <c r="E38" s="66" t="s">
        <v>151</v>
      </c>
      <c r="F38" s="66"/>
      <c r="G38" s="66" t="s">
        <v>1</v>
      </c>
      <c r="H38" s="66"/>
      <c r="I38" s="159"/>
    </row>
    <row r="39" spans="2:9" ht="39.4" x14ac:dyDescent="0.35">
      <c r="B39" s="169"/>
      <c r="C39" s="158" t="s">
        <v>273</v>
      </c>
      <c r="D39" s="66"/>
      <c r="E39" s="66" t="s">
        <v>151</v>
      </c>
      <c r="F39" s="66"/>
      <c r="G39" s="66" t="s">
        <v>1</v>
      </c>
      <c r="H39" s="66"/>
      <c r="I39" s="158"/>
    </row>
    <row r="40" spans="2:9" ht="26.25" x14ac:dyDescent="0.35">
      <c r="B40" s="169"/>
      <c r="C40" s="159" t="s">
        <v>170</v>
      </c>
      <c r="D40" s="66"/>
      <c r="E40" s="66" t="s">
        <v>151</v>
      </c>
      <c r="F40" s="66"/>
      <c r="G40" s="66" t="s">
        <v>1</v>
      </c>
      <c r="H40" s="66"/>
      <c r="I40" s="159"/>
    </row>
    <row r="41" spans="2:9" x14ac:dyDescent="0.35">
      <c r="B41" s="169"/>
      <c r="C41" s="158" t="s">
        <v>171</v>
      </c>
      <c r="D41" s="66"/>
      <c r="E41" s="66" t="s">
        <v>151</v>
      </c>
      <c r="F41" s="66"/>
      <c r="G41" s="66" t="s">
        <v>1</v>
      </c>
      <c r="H41" s="66"/>
      <c r="I41" s="158"/>
    </row>
    <row r="42" spans="2:9" ht="26.25" x14ac:dyDescent="0.35">
      <c r="B42" s="169"/>
      <c r="C42" s="158" t="s">
        <v>172</v>
      </c>
      <c r="D42" s="66"/>
      <c r="E42" s="66" t="s">
        <v>151</v>
      </c>
      <c r="F42" s="66"/>
      <c r="G42" s="66" t="s">
        <v>1</v>
      </c>
      <c r="H42" s="66"/>
      <c r="I42" s="158"/>
    </row>
    <row r="43" spans="2:9" ht="26.25" x14ac:dyDescent="0.35">
      <c r="B43" s="169"/>
      <c r="C43" s="158" t="s">
        <v>173</v>
      </c>
      <c r="D43" s="66"/>
      <c r="E43" s="66" t="s">
        <v>151</v>
      </c>
      <c r="F43" s="66"/>
      <c r="G43" s="66" t="s">
        <v>1</v>
      </c>
      <c r="H43" s="66" t="s">
        <v>1</v>
      </c>
      <c r="I43" s="158"/>
    </row>
    <row r="44" spans="2:9" x14ac:dyDescent="0.35">
      <c r="B44" s="168" t="s">
        <v>138</v>
      </c>
      <c r="C44" s="159" t="s">
        <v>174</v>
      </c>
      <c r="D44" s="66"/>
      <c r="E44" s="66" t="s">
        <v>151</v>
      </c>
      <c r="F44" s="66"/>
      <c r="G44" s="66"/>
      <c r="H44" s="66" t="s">
        <v>1</v>
      </c>
      <c r="I44" s="159"/>
    </row>
    <row r="45" spans="2:9" ht="26.25" x14ac:dyDescent="0.35">
      <c r="B45" s="169"/>
      <c r="C45" s="158" t="s">
        <v>175</v>
      </c>
      <c r="D45" s="66"/>
      <c r="E45" s="66" t="s">
        <v>151</v>
      </c>
      <c r="F45" s="66"/>
      <c r="G45" s="66" t="s">
        <v>1</v>
      </c>
      <c r="H45" s="66" t="s">
        <v>1</v>
      </c>
      <c r="I45" s="158"/>
    </row>
    <row r="46" spans="2:9" ht="26.25" x14ac:dyDescent="0.35">
      <c r="B46" s="169"/>
      <c r="C46" s="158" t="s">
        <v>176</v>
      </c>
      <c r="D46" s="66"/>
      <c r="E46" s="66" t="s">
        <v>140</v>
      </c>
      <c r="F46" s="66" t="s">
        <v>1</v>
      </c>
      <c r="G46" s="66"/>
      <c r="H46" s="66"/>
      <c r="I46" s="158"/>
    </row>
    <row r="47" spans="2:9" ht="26.25" x14ac:dyDescent="0.35">
      <c r="B47" s="169"/>
      <c r="C47" s="158" t="s">
        <v>177</v>
      </c>
      <c r="D47" s="66"/>
      <c r="E47" s="66" t="s">
        <v>151</v>
      </c>
      <c r="F47" s="66"/>
      <c r="G47" s="66" t="s">
        <v>1</v>
      </c>
      <c r="H47" s="66" t="s">
        <v>1</v>
      </c>
      <c r="I47" s="158"/>
    </row>
    <row r="48" spans="2:9" x14ac:dyDescent="0.35">
      <c r="B48" s="169"/>
      <c r="C48" s="158" t="s">
        <v>267</v>
      </c>
      <c r="D48" s="66"/>
      <c r="E48" s="66" t="s">
        <v>151</v>
      </c>
      <c r="F48" s="66"/>
      <c r="G48" s="66" t="s">
        <v>1</v>
      </c>
      <c r="H48" s="66"/>
      <c r="I48" s="158"/>
    </row>
  </sheetData>
  <mergeCells count="8">
    <mergeCell ref="B7:B11"/>
    <mergeCell ref="F5:H5"/>
    <mergeCell ref="B44:B48"/>
    <mergeCell ref="B12:B14"/>
    <mergeCell ref="B24:B31"/>
    <mergeCell ref="B32:B37"/>
    <mergeCell ref="B38:B43"/>
    <mergeCell ref="B15:B22"/>
  </mergeCells>
  <phoneticPr fontId="0" type="noConversion"/>
  <dataValidations disablePrompts="1" count="1">
    <dataValidation type="list" showInputMessage="1" showErrorMessage="1" sqref="D7:D48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fitToHeight="0" orientation="landscape" r:id="rId1"/>
  <headerFooter alignWithMargins="0">
    <oddHeader>&amp;L&amp;F&amp;RThreat identification and evaluation</oddHeader>
    <oddFooter>&amp;LInternal use. Only for Top management, management review participants, ISMS consultants and auditors.&amp;RPage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C5" sqref="C5"/>
    </sheetView>
  </sheetViews>
  <sheetFormatPr defaultColWidth="9.1328125" defaultRowHeight="12.75" x14ac:dyDescent="0.35"/>
  <cols>
    <col min="1" max="1" width="2.59765625" style="12" customWidth="1"/>
    <col min="2" max="2" width="14.265625" style="13" customWidth="1"/>
    <col min="3" max="3" width="80" style="12" customWidth="1"/>
    <col min="4" max="16384" width="9.1328125" style="12"/>
  </cols>
  <sheetData>
    <row r="1" spans="2:4" s="65" customFormat="1" ht="23.25" x14ac:dyDescent="0.35">
      <c r="B1" s="65" t="s">
        <v>178</v>
      </c>
    </row>
    <row r="2" spans="2:4" ht="13.15" thickBot="1" x14ac:dyDescent="0.4"/>
    <row r="3" spans="2:4" ht="13.15" x14ac:dyDescent="0.35">
      <c r="B3" s="24" t="s">
        <v>215</v>
      </c>
      <c r="C3" s="25" t="s">
        <v>216</v>
      </c>
      <c r="D3" s="149"/>
    </row>
    <row r="4" spans="2:4" ht="111.6" customHeight="1" x14ac:dyDescent="0.35">
      <c r="B4" s="58" t="s">
        <v>193</v>
      </c>
      <c r="C4" s="21" t="s">
        <v>217</v>
      </c>
      <c r="D4" s="150"/>
    </row>
    <row r="5" spans="2:4" ht="147.6" customHeight="1" x14ac:dyDescent="0.35">
      <c r="B5" s="58" t="s">
        <v>194</v>
      </c>
      <c r="C5" s="21" t="s">
        <v>268</v>
      </c>
      <c r="D5" s="150"/>
    </row>
    <row r="6" spans="2:4" ht="132.6" customHeight="1" thickBot="1" x14ac:dyDescent="0.4">
      <c r="B6" s="60" t="s">
        <v>195</v>
      </c>
      <c r="C6" s="22" t="s">
        <v>218</v>
      </c>
      <c r="D6" s="1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
&amp;RThreat likelihood criteria</oddHeader>
    <oddFooter>&amp;LInternal use. Only for Top management, management review participants, ISMS consultants and auditors.&amp;RPage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0"/>
  <sheetViews>
    <sheetView workbookViewId="0">
      <selection activeCell="D12" sqref="D12"/>
    </sheetView>
  </sheetViews>
  <sheetFormatPr defaultColWidth="8.86328125" defaultRowHeight="13.15" x14ac:dyDescent="0.4"/>
  <cols>
    <col min="1" max="1" width="4.1328125" style="16" customWidth="1"/>
    <col min="2" max="2" width="23.265625" style="16" customWidth="1"/>
    <col min="3" max="3" width="11.1328125" style="16" customWidth="1"/>
    <col min="4" max="4" width="49.73046875" style="16" customWidth="1"/>
    <col min="5" max="16384" width="8.86328125" style="16"/>
  </cols>
  <sheetData>
    <row r="2" spans="2:4" ht="18" x14ac:dyDescent="0.55000000000000004">
      <c r="B2" s="120" t="s">
        <v>7</v>
      </c>
      <c r="C2" s="70"/>
      <c r="D2" s="71"/>
    </row>
    <row r="3" spans="2:4" s="19" customFormat="1" x14ac:dyDescent="0.35">
      <c r="B3" s="19" t="s">
        <v>250</v>
      </c>
      <c r="C3" s="14"/>
      <c r="D3" s="14"/>
    </row>
    <row r="4" spans="2:4" s="19" customFormat="1" x14ac:dyDescent="0.35">
      <c r="C4" s="14"/>
      <c r="D4" s="14"/>
    </row>
    <row r="5" spans="2:4" ht="13.5" thickBot="1" x14ac:dyDescent="0.45"/>
    <row r="6" spans="2:4" ht="14.65" thickBot="1" x14ac:dyDescent="0.45">
      <c r="B6" s="28" t="s">
        <v>8</v>
      </c>
      <c r="C6" s="29" t="s">
        <v>9</v>
      </c>
      <c r="D6" s="30" t="s">
        <v>10</v>
      </c>
    </row>
    <row r="7" spans="2:4" ht="23.25" x14ac:dyDescent="0.4">
      <c r="B7" s="103" t="s">
        <v>11</v>
      </c>
      <c r="C7" s="88"/>
      <c r="D7" s="121"/>
    </row>
    <row r="8" spans="2:4" ht="23.25" x14ac:dyDescent="0.4">
      <c r="B8" s="36" t="s">
        <v>12</v>
      </c>
      <c r="C8" s="89"/>
      <c r="D8" s="87"/>
    </row>
    <row r="9" spans="2:4" ht="23.25" x14ac:dyDescent="0.4">
      <c r="B9" s="36" t="s">
        <v>13</v>
      </c>
      <c r="C9" s="89"/>
      <c r="D9" s="87"/>
    </row>
    <row r="10" spans="2:4" x14ac:dyDescent="0.4">
      <c r="B10" s="36" t="s">
        <v>14</v>
      </c>
      <c r="C10" s="89"/>
      <c r="D10" s="87"/>
    </row>
    <row r="11" spans="2:4" ht="23.25" x14ac:dyDescent="0.4">
      <c r="B11" s="36" t="s">
        <v>15</v>
      </c>
      <c r="C11" s="89"/>
      <c r="D11" s="87"/>
    </row>
    <row r="12" spans="2:4" ht="23.25" x14ac:dyDescent="0.4">
      <c r="B12" s="36" t="s">
        <v>16</v>
      </c>
      <c r="C12" s="89"/>
      <c r="D12" s="87"/>
    </row>
    <row r="13" spans="2:4" ht="23.25" x14ac:dyDescent="0.4">
      <c r="B13" s="36" t="s">
        <v>17</v>
      </c>
      <c r="C13" s="89"/>
      <c r="D13" s="87"/>
    </row>
    <row r="14" spans="2:4" x14ac:dyDescent="0.4">
      <c r="B14" s="36" t="s">
        <v>18</v>
      </c>
      <c r="C14" s="89"/>
      <c r="D14" s="87"/>
    </row>
    <row r="15" spans="2:4" x14ac:dyDescent="0.4">
      <c r="B15" s="36" t="s">
        <v>19</v>
      </c>
      <c r="C15" s="89"/>
      <c r="D15" s="87"/>
    </row>
    <row r="16" spans="2:4" x14ac:dyDescent="0.4">
      <c r="B16" s="36" t="s">
        <v>5</v>
      </c>
      <c r="C16" s="89"/>
      <c r="D16" s="87"/>
    </row>
    <row r="17" spans="2:4" ht="23.25" x14ac:dyDescent="0.4">
      <c r="B17" s="36" t="s">
        <v>20</v>
      </c>
      <c r="C17" s="89"/>
      <c r="D17" s="87"/>
    </row>
    <row r="18" spans="2:4" ht="23.25" x14ac:dyDescent="0.4">
      <c r="B18" s="36" t="s">
        <v>21</v>
      </c>
      <c r="C18" s="89"/>
      <c r="D18" s="87"/>
    </row>
    <row r="19" spans="2:4" ht="34.9" x14ac:dyDescent="0.4">
      <c r="B19" s="36" t="s">
        <v>22</v>
      </c>
      <c r="C19" s="89"/>
      <c r="D19" s="87"/>
    </row>
    <row r="20" spans="2:4" x14ac:dyDescent="0.4">
      <c r="B20" s="36" t="s">
        <v>23</v>
      </c>
      <c r="C20" s="89"/>
      <c r="D20" s="87"/>
    </row>
    <row r="21" spans="2:4" ht="23.25" x14ac:dyDescent="0.4">
      <c r="B21" s="36" t="s">
        <v>24</v>
      </c>
      <c r="C21" s="89"/>
      <c r="D21" s="87"/>
    </row>
    <row r="22" spans="2:4" x14ac:dyDescent="0.4">
      <c r="B22" s="36" t="s">
        <v>25</v>
      </c>
      <c r="C22" s="89"/>
      <c r="D22" s="87"/>
    </row>
    <row r="23" spans="2:4" x14ac:dyDescent="0.4">
      <c r="B23" s="36" t="s">
        <v>26</v>
      </c>
      <c r="C23" s="89"/>
      <c r="D23" s="87"/>
    </row>
    <row r="24" spans="2:4" ht="23.25" x14ac:dyDescent="0.4">
      <c r="B24" s="36" t="s">
        <v>27</v>
      </c>
      <c r="C24" s="89"/>
      <c r="D24" s="87"/>
    </row>
    <row r="25" spans="2:4" x14ac:dyDescent="0.4">
      <c r="B25" s="36" t="s">
        <v>28</v>
      </c>
      <c r="C25" s="89"/>
      <c r="D25" s="87"/>
    </row>
    <row r="26" spans="2:4" ht="23.25" x14ac:dyDescent="0.4">
      <c r="B26" s="36" t="s">
        <v>29</v>
      </c>
      <c r="C26" s="89"/>
      <c r="D26" s="87"/>
    </row>
    <row r="27" spans="2:4" ht="23.25" x14ac:dyDescent="0.4">
      <c r="B27" s="36" t="s">
        <v>30</v>
      </c>
      <c r="C27" s="89"/>
      <c r="D27" s="87"/>
    </row>
    <row r="28" spans="2:4" x14ac:dyDescent="0.4">
      <c r="B28" s="36" t="s">
        <v>31</v>
      </c>
      <c r="C28" s="89"/>
      <c r="D28" s="87"/>
    </row>
    <row r="29" spans="2:4" ht="23.25" x14ac:dyDescent="0.4">
      <c r="B29" s="36" t="s">
        <v>32</v>
      </c>
      <c r="C29" s="89"/>
      <c r="D29" s="87"/>
    </row>
    <row r="30" spans="2:4" x14ac:dyDescent="0.4">
      <c r="B30" s="36" t="s">
        <v>33</v>
      </c>
      <c r="C30" s="89"/>
      <c r="D30" s="87"/>
    </row>
    <row r="31" spans="2:4" x14ac:dyDescent="0.4">
      <c r="B31" s="36" t="s">
        <v>34</v>
      </c>
      <c r="C31" s="89"/>
      <c r="D31" s="87"/>
    </row>
    <row r="32" spans="2:4" x14ac:dyDescent="0.4">
      <c r="B32" s="36" t="s">
        <v>35</v>
      </c>
      <c r="C32" s="89"/>
      <c r="D32" s="87"/>
    </row>
    <row r="33" spans="2:4" ht="23.25" x14ac:dyDescent="0.4">
      <c r="B33" s="36" t="s">
        <v>36</v>
      </c>
      <c r="C33" s="89"/>
      <c r="D33" s="87"/>
    </row>
    <row r="34" spans="2:4" ht="23.25" x14ac:dyDescent="0.4">
      <c r="B34" s="36" t="s">
        <v>37</v>
      </c>
      <c r="C34" s="89"/>
      <c r="D34" s="87"/>
    </row>
    <row r="35" spans="2:4" ht="23.25" x14ac:dyDescent="0.4">
      <c r="B35" s="36" t="s">
        <v>38</v>
      </c>
      <c r="C35" s="89"/>
      <c r="D35" s="87"/>
    </row>
    <row r="36" spans="2:4" ht="23.25" x14ac:dyDescent="0.4">
      <c r="B36" s="36" t="s">
        <v>39</v>
      </c>
      <c r="C36" s="89"/>
      <c r="D36" s="87"/>
    </row>
    <row r="37" spans="2:4" ht="34.9" x14ac:dyDescent="0.4">
      <c r="B37" s="36" t="s">
        <v>40</v>
      </c>
      <c r="C37" s="89"/>
      <c r="D37" s="87"/>
    </row>
    <row r="38" spans="2:4" ht="23.25" x14ac:dyDescent="0.4">
      <c r="B38" s="36" t="s">
        <v>41</v>
      </c>
      <c r="C38" s="89"/>
      <c r="D38" s="87"/>
    </row>
    <row r="39" spans="2:4" ht="23.25" x14ac:dyDescent="0.4">
      <c r="B39" s="36" t="s">
        <v>42</v>
      </c>
      <c r="C39" s="89"/>
      <c r="D39" s="87"/>
    </row>
    <row r="40" spans="2:4" ht="23.25" x14ac:dyDescent="0.4">
      <c r="B40" s="36" t="s">
        <v>43</v>
      </c>
      <c r="C40" s="89"/>
      <c r="D40" s="87"/>
    </row>
    <row r="41" spans="2:4" ht="23.25" x14ac:dyDescent="0.4">
      <c r="B41" s="36" t="s">
        <v>44</v>
      </c>
      <c r="C41" s="89"/>
      <c r="D41" s="87"/>
    </row>
    <row r="42" spans="2:4" ht="23.25" x14ac:dyDescent="0.4">
      <c r="B42" s="36" t="s">
        <v>45</v>
      </c>
      <c r="C42" s="89"/>
      <c r="D42" s="87"/>
    </row>
    <row r="43" spans="2:4" ht="23.25" x14ac:dyDescent="0.4">
      <c r="B43" s="36" t="s">
        <v>46</v>
      </c>
      <c r="C43" s="89"/>
      <c r="D43" s="87"/>
    </row>
    <row r="44" spans="2:4" ht="23.25" x14ac:dyDescent="0.4">
      <c r="B44" s="36" t="s">
        <v>47</v>
      </c>
      <c r="C44" s="89"/>
      <c r="D44" s="87"/>
    </row>
    <row r="45" spans="2:4" ht="23.25" x14ac:dyDescent="0.4">
      <c r="B45" s="36" t="s">
        <v>48</v>
      </c>
      <c r="C45" s="89"/>
      <c r="D45" s="87"/>
    </row>
    <row r="46" spans="2:4" ht="23.25" x14ac:dyDescent="0.4">
      <c r="B46" s="36" t="s">
        <v>49</v>
      </c>
      <c r="C46" s="89"/>
      <c r="D46" s="87"/>
    </row>
    <row r="47" spans="2:4" x14ac:dyDescent="0.4">
      <c r="B47" s="36" t="s">
        <v>50</v>
      </c>
      <c r="C47" s="89"/>
      <c r="D47" s="87"/>
    </row>
    <row r="48" spans="2:4" ht="23.25" x14ac:dyDescent="0.4">
      <c r="B48" s="36" t="s">
        <v>51</v>
      </c>
      <c r="C48" s="89"/>
      <c r="D48" s="87"/>
    </row>
    <row r="49" spans="2:4" x14ac:dyDescent="0.4">
      <c r="B49" s="36" t="s">
        <v>52</v>
      </c>
      <c r="C49" s="89"/>
      <c r="D49" s="87"/>
    </row>
    <row r="50" spans="2:4" ht="23.25" x14ac:dyDescent="0.4">
      <c r="B50" s="36" t="s">
        <v>53</v>
      </c>
      <c r="C50" s="89"/>
      <c r="D50" s="87"/>
    </row>
    <row r="51" spans="2:4" ht="34.9" x14ac:dyDescent="0.4">
      <c r="B51" s="36" t="s">
        <v>54</v>
      </c>
      <c r="C51" s="89"/>
      <c r="D51" s="87"/>
    </row>
    <row r="52" spans="2:4" ht="23.25" x14ac:dyDescent="0.4">
      <c r="B52" s="36" t="s">
        <v>55</v>
      </c>
      <c r="C52" s="89"/>
      <c r="D52" s="87"/>
    </row>
    <row r="53" spans="2:4" ht="23.25" x14ac:dyDescent="0.4">
      <c r="B53" s="36" t="s">
        <v>56</v>
      </c>
      <c r="C53" s="89"/>
      <c r="D53" s="87"/>
    </row>
    <row r="54" spans="2:4" ht="23.25" x14ac:dyDescent="0.4">
      <c r="B54" s="36" t="s">
        <v>57</v>
      </c>
      <c r="C54" s="89"/>
      <c r="D54" s="87"/>
    </row>
    <row r="55" spans="2:4" x14ac:dyDescent="0.4">
      <c r="B55" s="36" t="s">
        <v>58</v>
      </c>
      <c r="C55" s="89"/>
      <c r="D55" s="87"/>
    </row>
    <row r="56" spans="2:4" x14ac:dyDescent="0.4">
      <c r="B56" s="36" t="s">
        <v>59</v>
      </c>
      <c r="C56" s="89"/>
      <c r="D56" s="87"/>
    </row>
    <row r="57" spans="2:4" ht="23.25" x14ac:dyDescent="0.4">
      <c r="B57" s="36" t="s">
        <v>60</v>
      </c>
      <c r="C57" s="89"/>
      <c r="D57" s="87"/>
    </row>
    <row r="58" spans="2:4" x14ac:dyDescent="0.4">
      <c r="B58" s="36" t="s">
        <v>61</v>
      </c>
      <c r="C58" s="89"/>
      <c r="D58" s="87"/>
    </row>
    <row r="59" spans="2:4" ht="23.25" x14ac:dyDescent="0.4">
      <c r="B59" s="36" t="s">
        <v>62</v>
      </c>
      <c r="C59" s="89"/>
      <c r="D59" s="87"/>
    </row>
    <row r="60" spans="2:4" ht="23.25" x14ac:dyDescent="0.4">
      <c r="B60" s="36" t="s">
        <v>63</v>
      </c>
      <c r="C60" s="89"/>
      <c r="D60" s="123"/>
    </row>
    <row r="61" spans="2:4" ht="23.25" x14ac:dyDescent="0.4">
      <c r="B61" s="36" t="s">
        <v>64</v>
      </c>
      <c r="C61" s="89"/>
      <c r="D61" s="87"/>
    </row>
    <row r="62" spans="2:4" ht="23.25" x14ac:dyDescent="0.4">
      <c r="B62" s="36" t="s">
        <v>65</v>
      </c>
      <c r="C62" s="89"/>
      <c r="D62" s="87"/>
    </row>
    <row r="63" spans="2:4" ht="23.25" x14ac:dyDescent="0.4">
      <c r="B63" s="36" t="s">
        <v>66</v>
      </c>
      <c r="C63" s="89"/>
      <c r="D63" s="87"/>
    </row>
    <row r="64" spans="2:4" x14ac:dyDescent="0.4">
      <c r="B64" s="36" t="s">
        <v>67</v>
      </c>
      <c r="C64" s="89"/>
      <c r="D64" s="87"/>
    </row>
    <row r="65" spans="2:4" x14ac:dyDescent="0.4">
      <c r="B65" s="36" t="s">
        <v>68</v>
      </c>
      <c r="C65" s="89"/>
      <c r="D65" s="87"/>
    </row>
    <row r="66" spans="2:4" ht="34.9" x14ac:dyDescent="0.4">
      <c r="B66" s="36" t="s">
        <v>69</v>
      </c>
      <c r="C66" s="89"/>
      <c r="D66" s="87"/>
    </row>
    <row r="67" spans="2:4" ht="23.25" x14ac:dyDescent="0.4">
      <c r="B67" s="36" t="s">
        <v>70</v>
      </c>
      <c r="C67" s="89"/>
      <c r="D67" s="87"/>
    </row>
    <row r="68" spans="2:4" x14ac:dyDescent="0.4">
      <c r="B68" s="36" t="s">
        <v>71</v>
      </c>
      <c r="C68" s="89"/>
      <c r="D68" s="87"/>
    </row>
    <row r="69" spans="2:4" x14ac:dyDescent="0.4">
      <c r="B69" s="36" t="s">
        <v>72</v>
      </c>
      <c r="C69" s="89"/>
      <c r="D69" s="87"/>
    </row>
    <row r="70" spans="2:4" ht="23.25" x14ac:dyDescent="0.4">
      <c r="B70" s="36" t="s">
        <v>73</v>
      </c>
      <c r="C70" s="89"/>
      <c r="D70" s="87"/>
    </row>
    <row r="71" spans="2:4" ht="23.25" x14ac:dyDescent="0.4">
      <c r="B71" s="36" t="s">
        <v>74</v>
      </c>
      <c r="C71" s="89"/>
      <c r="D71" s="87"/>
    </row>
    <row r="72" spans="2:4" x14ac:dyDescent="0.4">
      <c r="B72" s="36" t="s">
        <v>75</v>
      </c>
      <c r="C72" s="89"/>
      <c r="D72" s="87"/>
    </row>
    <row r="73" spans="2:4" ht="23.25" x14ac:dyDescent="0.4">
      <c r="B73" s="36" t="s">
        <v>76</v>
      </c>
      <c r="C73" s="89"/>
      <c r="D73" s="87"/>
    </row>
    <row r="74" spans="2:4" ht="23.25" x14ac:dyDescent="0.4">
      <c r="B74" s="36" t="s">
        <v>77</v>
      </c>
      <c r="C74" s="89"/>
      <c r="D74" s="122"/>
    </row>
    <row r="75" spans="2:4" ht="23.25" x14ac:dyDescent="0.4">
      <c r="B75" s="36" t="s">
        <v>78</v>
      </c>
      <c r="C75" s="89"/>
      <c r="D75" s="87"/>
    </row>
    <row r="76" spans="2:4" ht="23.25" x14ac:dyDescent="0.4">
      <c r="B76" s="36" t="s">
        <v>79</v>
      </c>
      <c r="C76" s="89"/>
      <c r="D76" s="87"/>
    </row>
    <row r="77" spans="2:4" x14ac:dyDescent="0.4">
      <c r="B77" s="36" t="s">
        <v>80</v>
      </c>
      <c r="C77" s="89"/>
      <c r="D77" s="87"/>
    </row>
    <row r="78" spans="2:4" ht="23.25" x14ac:dyDescent="0.4">
      <c r="B78" s="36" t="s">
        <v>81</v>
      </c>
      <c r="C78" s="89"/>
      <c r="D78" s="87"/>
    </row>
    <row r="79" spans="2:4" ht="23.25" x14ac:dyDescent="0.4">
      <c r="B79" s="36" t="s">
        <v>82</v>
      </c>
      <c r="C79" s="89"/>
      <c r="D79" s="87"/>
    </row>
    <row r="80" spans="2:4" ht="23.25" x14ac:dyDescent="0.4">
      <c r="B80" s="36" t="s">
        <v>83</v>
      </c>
      <c r="C80" s="89"/>
      <c r="D80" s="87"/>
    </row>
    <row r="81" spans="2:4" ht="23.25" x14ac:dyDescent="0.4">
      <c r="B81" s="36" t="s">
        <v>84</v>
      </c>
      <c r="C81" s="89"/>
      <c r="D81" s="87"/>
    </row>
    <row r="82" spans="2:4" x14ac:dyDescent="0.4">
      <c r="B82" s="36" t="s">
        <v>85</v>
      </c>
      <c r="C82" s="104"/>
      <c r="D82" s="124"/>
    </row>
    <row r="83" spans="2:4" ht="23.25" x14ac:dyDescent="0.4">
      <c r="B83" s="36" t="s">
        <v>86</v>
      </c>
      <c r="C83" s="104"/>
      <c r="D83" s="125"/>
    </row>
    <row r="84" spans="2:4" ht="34.9" x14ac:dyDescent="0.4">
      <c r="B84" s="36" t="s">
        <v>87</v>
      </c>
      <c r="C84" s="104"/>
      <c r="D84" s="125"/>
    </row>
    <row r="85" spans="2:4" ht="23.25" x14ac:dyDescent="0.4">
      <c r="B85" s="36" t="s">
        <v>88</v>
      </c>
      <c r="C85" s="104"/>
      <c r="D85" s="125"/>
    </row>
    <row r="86" spans="2:4" ht="23.25" x14ac:dyDescent="0.4">
      <c r="B86" s="36" t="s">
        <v>89</v>
      </c>
      <c r="C86" s="104"/>
      <c r="D86" s="125"/>
    </row>
    <row r="87" spans="2:4" ht="23.25" x14ac:dyDescent="0.4">
      <c r="B87" s="36" t="s">
        <v>90</v>
      </c>
      <c r="C87" s="104"/>
      <c r="D87" s="125"/>
    </row>
    <row r="88" spans="2:4" ht="23.25" x14ac:dyDescent="0.4">
      <c r="B88" s="36" t="s">
        <v>91</v>
      </c>
      <c r="C88" s="104"/>
      <c r="D88" s="125"/>
    </row>
    <row r="89" spans="2:4" ht="34.9" x14ac:dyDescent="0.4">
      <c r="B89" s="36" t="s">
        <v>92</v>
      </c>
      <c r="C89" s="104"/>
      <c r="D89" s="125"/>
    </row>
    <row r="90" spans="2:4" ht="23.25" x14ac:dyDescent="0.4">
      <c r="B90" s="36" t="s">
        <v>93</v>
      </c>
      <c r="C90" s="104"/>
      <c r="D90" s="125"/>
    </row>
    <row r="91" spans="2:4" ht="23.25" x14ac:dyDescent="0.4">
      <c r="B91" s="36" t="s">
        <v>94</v>
      </c>
      <c r="C91" s="104"/>
      <c r="D91" s="125"/>
    </row>
    <row r="92" spans="2:4" ht="23.25" x14ac:dyDescent="0.4">
      <c r="B92" s="36" t="s">
        <v>95</v>
      </c>
      <c r="C92" s="104"/>
      <c r="D92" s="125"/>
    </row>
    <row r="93" spans="2:4" ht="23.25" x14ac:dyDescent="0.4">
      <c r="B93" s="36" t="s">
        <v>96</v>
      </c>
      <c r="C93" s="104"/>
      <c r="D93" s="125"/>
    </row>
    <row r="94" spans="2:4" x14ac:dyDescent="0.4">
      <c r="B94" s="36" t="s">
        <v>97</v>
      </c>
      <c r="C94" s="104"/>
      <c r="D94" s="125"/>
    </row>
    <row r="95" spans="2:4" ht="23.25" x14ac:dyDescent="0.4">
      <c r="B95" s="36" t="s">
        <v>98</v>
      </c>
      <c r="C95" s="104"/>
      <c r="D95" s="125"/>
    </row>
    <row r="96" spans="2:4" x14ac:dyDescent="0.4">
      <c r="B96" s="36" t="s">
        <v>99</v>
      </c>
      <c r="C96" s="89"/>
      <c r="D96" s="125"/>
    </row>
    <row r="97" spans="2:4" ht="23.25" x14ac:dyDescent="0.4">
      <c r="B97" s="36" t="s">
        <v>100</v>
      </c>
      <c r="C97" s="89"/>
      <c r="D97" s="87"/>
    </row>
    <row r="98" spans="2:4" ht="23.25" x14ac:dyDescent="0.4">
      <c r="B98" s="36" t="s">
        <v>101</v>
      </c>
      <c r="C98" s="89"/>
      <c r="D98" s="87"/>
    </row>
    <row r="99" spans="2:4" ht="34.9" x14ac:dyDescent="0.4">
      <c r="B99" s="36" t="s">
        <v>102</v>
      </c>
      <c r="C99" s="89"/>
      <c r="D99" s="87"/>
    </row>
    <row r="100" spans="2:4" ht="23.25" x14ac:dyDescent="0.4">
      <c r="B100" s="36" t="s">
        <v>103</v>
      </c>
      <c r="C100" s="89"/>
      <c r="D100" s="87"/>
    </row>
    <row r="101" spans="2:4" ht="23.25" x14ac:dyDescent="0.4">
      <c r="B101" s="36" t="s">
        <v>104</v>
      </c>
      <c r="C101" s="89"/>
      <c r="D101" s="87"/>
    </row>
    <row r="102" spans="2:4" ht="23.25" x14ac:dyDescent="0.4">
      <c r="B102" s="36" t="s">
        <v>105</v>
      </c>
      <c r="C102" s="89"/>
      <c r="D102" s="87"/>
    </row>
    <row r="103" spans="2:4" ht="23.25" x14ac:dyDescent="0.4">
      <c r="B103" s="36" t="s">
        <v>106</v>
      </c>
      <c r="C103" s="89"/>
      <c r="D103" s="87"/>
    </row>
    <row r="104" spans="2:4" ht="23.25" x14ac:dyDescent="0.4">
      <c r="B104" s="36" t="s">
        <v>107</v>
      </c>
      <c r="C104" s="89"/>
      <c r="D104" s="87"/>
    </row>
    <row r="105" spans="2:4" ht="34.9" x14ac:dyDescent="0.4">
      <c r="B105" s="36" t="s">
        <v>108</v>
      </c>
      <c r="C105" s="89"/>
      <c r="D105" s="87"/>
    </row>
    <row r="106" spans="2:4" ht="23.25" x14ac:dyDescent="0.4">
      <c r="B106" s="36" t="s">
        <v>109</v>
      </c>
      <c r="C106" s="89"/>
      <c r="D106" s="87"/>
    </row>
    <row r="107" spans="2:4" ht="23.25" x14ac:dyDescent="0.4">
      <c r="B107" s="36" t="s">
        <v>110</v>
      </c>
      <c r="C107" s="89"/>
      <c r="D107" s="87"/>
    </row>
    <row r="108" spans="2:4" x14ac:dyDescent="0.4">
      <c r="B108" s="36" t="s">
        <v>111</v>
      </c>
      <c r="C108" s="89"/>
      <c r="D108" s="87"/>
    </row>
    <row r="109" spans="2:4" ht="23.25" x14ac:dyDescent="0.4">
      <c r="B109" s="36" t="s">
        <v>112</v>
      </c>
      <c r="C109" s="89"/>
      <c r="D109" s="87"/>
    </row>
    <row r="110" spans="2:4" ht="23.25" x14ac:dyDescent="0.4">
      <c r="B110" s="36" t="s">
        <v>113</v>
      </c>
      <c r="C110" s="89"/>
      <c r="D110" s="87"/>
    </row>
    <row r="111" spans="2:4" ht="34.9" x14ac:dyDescent="0.4">
      <c r="B111" s="36" t="s">
        <v>114</v>
      </c>
      <c r="C111" s="89"/>
      <c r="D111" s="87"/>
    </row>
    <row r="112" spans="2:4" ht="23.25" x14ac:dyDescent="0.4">
      <c r="B112" s="36" t="s">
        <v>115</v>
      </c>
      <c r="C112" s="89"/>
      <c r="D112" s="87"/>
    </row>
    <row r="113" spans="2:4" ht="34.9" x14ac:dyDescent="0.4">
      <c r="B113" s="36" t="s">
        <v>116</v>
      </c>
      <c r="C113" s="89"/>
      <c r="D113" s="87"/>
    </row>
    <row r="114" spans="2:4" ht="23.25" x14ac:dyDescent="0.4">
      <c r="B114" s="36" t="s">
        <v>117</v>
      </c>
      <c r="C114" s="89"/>
      <c r="D114" s="87"/>
    </row>
    <row r="115" spans="2:4" x14ac:dyDescent="0.4">
      <c r="B115" s="36" t="s">
        <v>118</v>
      </c>
      <c r="C115" s="89"/>
      <c r="D115" s="87"/>
    </row>
    <row r="116" spans="2:4" ht="34.9" x14ac:dyDescent="0.4">
      <c r="B116" s="36" t="s">
        <v>119</v>
      </c>
      <c r="C116" s="89"/>
      <c r="D116" s="87"/>
    </row>
    <row r="117" spans="2:4" ht="23.25" x14ac:dyDescent="0.4">
      <c r="B117" s="36" t="s">
        <v>120</v>
      </c>
      <c r="C117" s="89"/>
      <c r="D117" s="87"/>
    </row>
    <row r="118" spans="2:4" ht="23.25" x14ac:dyDescent="0.4">
      <c r="B118" s="36" t="s">
        <v>121</v>
      </c>
      <c r="C118" s="89"/>
      <c r="D118" s="87"/>
    </row>
    <row r="119" spans="2:4" ht="23.25" x14ac:dyDescent="0.4">
      <c r="B119" s="36" t="s">
        <v>122</v>
      </c>
      <c r="C119" s="89"/>
      <c r="D119" s="87"/>
    </row>
    <row r="120" spans="2:4" ht="23.65" thickBot="1" x14ac:dyDescent="0.45">
      <c r="B120" s="37" t="s">
        <v>123</v>
      </c>
      <c r="C120" s="90"/>
      <c r="D120" s="87"/>
    </row>
  </sheetData>
  <autoFilter ref="B6:D120"/>
  <conditionalFormatting sqref="C7:C26 C29:C61 C63:C90 C113:C120 C92:C111">
    <cfRule type="cellIs" dxfId="52" priority="21" operator="equal">
      <formula>1</formula>
    </cfRule>
    <cfRule type="cellIs" dxfId="51" priority="22" operator="equal">
      <formula>2</formula>
    </cfRule>
    <cfRule type="cellIs" dxfId="50" priority="23" operator="equal">
      <formula>3</formula>
    </cfRule>
    <cfRule type="cellIs" dxfId="49" priority="24" operator="equal">
      <formula>4</formula>
    </cfRule>
  </conditionalFormatting>
  <conditionalFormatting sqref="C27">
    <cfRule type="cellIs" dxfId="48" priority="17" operator="equal">
      <formula>1</formula>
    </cfRule>
    <cfRule type="cellIs" dxfId="47" priority="18" operator="equal">
      <formula>2</formula>
    </cfRule>
    <cfRule type="cellIs" dxfId="46" priority="19" operator="equal">
      <formula>3</formula>
    </cfRule>
    <cfRule type="cellIs" dxfId="45" priority="20" operator="equal">
      <formula>4</formula>
    </cfRule>
  </conditionalFormatting>
  <conditionalFormatting sqref="C28">
    <cfRule type="cellIs" dxfId="44" priority="13" operator="equal">
      <formula>1</formula>
    </cfRule>
    <cfRule type="cellIs" dxfId="43" priority="14" operator="equal">
      <formula>2</formula>
    </cfRule>
    <cfRule type="cellIs" dxfId="42" priority="15" operator="equal">
      <formula>3</formula>
    </cfRule>
    <cfRule type="cellIs" dxfId="41" priority="16" operator="equal">
      <formula>4</formula>
    </cfRule>
  </conditionalFormatting>
  <conditionalFormatting sqref="C62">
    <cfRule type="cellIs" dxfId="40" priority="9" operator="equal">
      <formula>1</formula>
    </cfRule>
    <cfRule type="cellIs" dxfId="39" priority="10" operator="equal">
      <formula>2</formula>
    </cfRule>
    <cfRule type="cellIs" dxfId="38" priority="11" operator="equal">
      <formula>3</formula>
    </cfRule>
    <cfRule type="cellIs" dxfId="37" priority="12" operator="equal">
      <formula>4</formula>
    </cfRule>
  </conditionalFormatting>
  <conditionalFormatting sqref="C91">
    <cfRule type="cellIs" dxfId="36" priority="5" operator="equal">
      <formula>1</formula>
    </cfRule>
    <cfRule type="cellIs" dxfId="35" priority="6" operator="equal">
      <formula>2</formula>
    </cfRule>
    <cfRule type="cellIs" dxfId="34" priority="7" operator="equal">
      <formula>3</formula>
    </cfRule>
    <cfRule type="cellIs" dxfId="33" priority="8" operator="equal">
      <formula>4</formula>
    </cfRule>
  </conditionalFormatting>
  <conditionalFormatting sqref="C112">
    <cfRule type="cellIs" dxfId="32" priority="1" operator="equal">
      <formula>1</formula>
    </cfRule>
    <cfRule type="cellIs" dxfId="31" priority="2" operator="equal">
      <formula>2</formula>
    </cfRule>
    <cfRule type="cellIs" dxfId="30" priority="3" operator="equal">
      <formula>3</formula>
    </cfRule>
    <cfRule type="cellIs" dxfId="29" priority="4" operator="equal">
      <formula>4</formula>
    </cfRule>
  </conditionalFormatting>
  <dataValidations disablePrompts="1" count="1">
    <dataValidation type="list" allowBlank="1" showInputMessage="1" showErrorMessage="1" sqref="C7:C120">
      <formula1>"NA, 1, 2, 3, 4"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>
    <oddHeader xml:space="preserve">&amp;L&amp;F&amp;RISO/IEC 27001 controls and Statement of applicability
</oddHeader>
    <oddFooter>&amp;L&amp;8Internal use. Only for Top management, management review participants, ISMS consultants and auditors.&amp;R&amp;9Page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C19" sqref="C19"/>
    </sheetView>
  </sheetViews>
  <sheetFormatPr defaultColWidth="9.1328125" defaultRowHeight="12.75" x14ac:dyDescent="0.35"/>
  <cols>
    <col min="1" max="1" width="3.265625" style="12" customWidth="1"/>
    <col min="2" max="2" width="22.265625" style="13" customWidth="1"/>
    <col min="3" max="3" width="63.265625" style="12" customWidth="1"/>
    <col min="4" max="16384" width="9.1328125" style="12"/>
  </cols>
  <sheetData>
    <row r="1" spans="2:3" s="65" customFormat="1" ht="23.25" x14ac:dyDescent="0.35">
      <c r="B1" s="65" t="s">
        <v>228</v>
      </c>
    </row>
    <row r="3" spans="2:3" ht="14.25" x14ac:dyDescent="0.35">
      <c r="B3" s="161" t="s">
        <v>215</v>
      </c>
      <c r="C3" s="161" t="s">
        <v>227</v>
      </c>
    </row>
    <row r="4" spans="2:3" ht="13.15" x14ac:dyDescent="0.35">
      <c r="B4" s="66" t="s">
        <v>219</v>
      </c>
      <c r="C4" s="159" t="s">
        <v>223</v>
      </c>
    </row>
    <row r="5" spans="2:3" ht="26.25" x14ac:dyDescent="0.35">
      <c r="B5" s="66" t="s">
        <v>220</v>
      </c>
      <c r="C5" s="159" t="s">
        <v>224</v>
      </c>
    </row>
    <row r="6" spans="2:3" ht="26.25" x14ac:dyDescent="0.35">
      <c r="B6" s="66" t="s">
        <v>221</v>
      </c>
      <c r="C6" s="159" t="s">
        <v>225</v>
      </c>
    </row>
    <row r="7" spans="2:3" ht="13.15" x14ac:dyDescent="0.35">
      <c r="B7" s="66" t="s">
        <v>222</v>
      </c>
      <c r="C7" s="158" t="s">
        <v>226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&amp;L&amp;F&amp;RCriteria for controls</oddHeader>
    <oddFooter>&amp;L&amp;9Internal use. Only for Top management, management review participants, ISMS consultants and auditors.&amp;R&amp;9Page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137"/>
  <sheetViews>
    <sheetView topLeftCell="AE1" workbookViewId="0">
      <selection activeCell="AL13" sqref="AL13"/>
    </sheetView>
  </sheetViews>
  <sheetFormatPr defaultColWidth="9.1328125" defaultRowHeight="13.15" x14ac:dyDescent="0.4"/>
  <cols>
    <col min="1" max="1" width="3.265625" style="1" customWidth="1"/>
    <col min="2" max="2" width="27.265625" style="1" customWidth="1"/>
    <col min="3" max="4" width="8.265625" style="14" customWidth="1"/>
    <col min="5" max="5" width="16.73046875" style="1" customWidth="1"/>
    <col min="6" max="46" width="12.3984375" style="1" customWidth="1"/>
    <col min="47" max="47" width="9.1328125" style="1"/>
    <col min="48" max="48" width="6.73046875" style="1" customWidth="1"/>
    <col min="49" max="49" width="22.73046875" style="1" customWidth="1"/>
    <col min="50" max="16384" width="9.1328125" style="1"/>
  </cols>
  <sheetData>
    <row r="1" spans="2:50" s="19" customFormat="1" x14ac:dyDescent="0.35">
      <c r="C1" s="14"/>
      <c r="D1" s="14"/>
      <c r="E1" s="14"/>
      <c r="AW1" s="82"/>
      <c r="AX1" s="82"/>
    </row>
    <row r="2" spans="2:50" s="19" customFormat="1" ht="23.25" x14ac:dyDescent="0.35">
      <c r="B2" s="65" t="s">
        <v>229</v>
      </c>
      <c r="C2" s="14"/>
      <c r="D2" s="14"/>
      <c r="E2" s="14"/>
      <c r="AW2" s="83"/>
      <c r="AX2" s="82"/>
    </row>
    <row r="3" spans="2:50" s="19" customFormat="1" x14ac:dyDescent="0.35">
      <c r="B3" s="19" t="s">
        <v>230</v>
      </c>
      <c r="C3" s="14"/>
      <c r="D3" s="14"/>
      <c r="E3" s="14"/>
      <c r="AW3" s="82"/>
      <c r="AX3" s="82"/>
    </row>
    <row r="4" spans="2:50" s="19" customFormat="1" x14ac:dyDescent="0.35">
      <c r="C4" s="14"/>
      <c r="D4" s="14"/>
      <c r="E4" s="14"/>
      <c r="AW4" s="82"/>
      <c r="AX4" s="82"/>
    </row>
    <row r="5" spans="2:50" s="19" customFormat="1" x14ac:dyDescent="0.35">
      <c r="B5" s="19" t="s">
        <v>274</v>
      </c>
      <c r="C5" s="14"/>
      <c r="D5" s="14"/>
      <c r="E5" s="14"/>
      <c r="AW5" s="82"/>
      <c r="AX5" s="82"/>
    </row>
    <row r="6" spans="2:50" s="19" customFormat="1" x14ac:dyDescent="0.35">
      <c r="B6" s="19" t="s">
        <v>231</v>
      </c>
      <c r="C6" s="14"/>
      <c r="D6" s="14"/>
      <c r="E6" s="14"/>
      <c r="AW6" s="82"/>
      <c r="AX6" s="82"/>
    </row>
    <row r="7" spans="2:50" ht="13.5" thickBot="1" x14ac:dyDescent="0.45">
      <c r="AW7" s="84"/>
      <c r="AX7" s="84"/>
    </row>
    <row r="8" spans="2:50" ht="13.5" thickBot="1" x14ac:dyDescent="0.45">
      <c r="B8" s="31"/>
      <c r="C8" s="72"/>
      <c r="D8" s="72"/>
      <c r="E8" s="171" t="s">
        <v>232</v>
      </c>
      <c r="F8" s="172"/>
      <c r="G8" s="173"/>
      <c r="AW8" s="85"/>
      <c r="AX8" s="84"/>
    </row>
    <row r="9" spans="2:50" ht="13.5" thickBot="1" x14ac:dyDescent="0.45">
      <c r="B9" s="31" t="s">
        <v>233</v>
      </c>
      <c r="C9" s="72"/>
      <c r="D9" s="72"/>
      <c r="E9" s="32" t="s">
        <v>253</v>
      </c>
      <c r="F9" s="32" t="s">
        <v>252</v>
      </c>
      <c r="G9" s="33" t="s">
        <v>251</v>
      </c>
      <c r="AW9" s="85"/>
      <c r="AX9" s="84"/>
    </row>
    <row r="10" spans="2:50" ht="13.5" thickBot="1" x14ac:dyDescent="0.45">
      <c r="B10" s="126" t="s">
        <v>234</v>
      </c>
      <c r="C10" s="127"/>
      <c r="D10" s="127"/>
      <c r="E10" s="127">
        <f>'Information and evalution'!$D$23</f>
        <v>0</v>
      </c>
      <c r="F10" s="127">
        <f>'Information and evalution'!$E$23</f>
        <v>0</v>
      </c>
      <c r="G10" s="127">
        <f>'Information and evalution'!$F$23</f>
        <v>0</v>
      </c>
      <c r="AW10" s="86"/>
      <c r="AX10" s="84"/>
    </row>
    <row r="11" spans="2:50" ht="13.5" thickBot="1" x14ac:dyDescent="0.45"/>
    <row r="12" spans="2:50" s="20" customFormat="1" ht="14.45" customHeight="1" thickBot="1" x14ac:dyDescent="0.45">
      <c r="C12" s="73"/>
      <c r="D12" s="73"/>
      <c r="E12" s="35"/>
      <c r="F12" s="177" t="s">
        <v>131</v>
      </c>
      <c r="G12" s="177"/>
      <c r="H12" s="177"/>
      <c r="I12" s="177"/>
      <c r="J12" s="178"/>
      <c r="K12" s="177" t="s">
        <v>132</v>
      </c>
      <c r="L12" s="177"/>
      <c r="M12" s="178"/>
      <c r="N12" s="174" t="s">
        <v>133</v>
      </c>
      <c r="O12" s="179"/>
      <c r="P12" s="179"/>
      <c r="Q12" s="179"/>
      <c r="R12" s="179"/>
      <c r="S12" s="179"/>
      <c r="T12" s="180"/>
      <c r="U12" s="119"/>
      <c r="V12" s="118" t="s">
        <v>134</v>
      </c>
      <c r="W12" s="174" t="s">
        <v>135</v>
      </c>
      <c r="X12" s="174"/>
      <c r="Y12" s="174"/>
      <c r="Z12" s="174"/>
      <c r="AA12" s="174"/>
      <c r="AB12" s="174"/>
      <c r="AC12" s="181"/>
      <c r="AD12" s="181"/>
      <c r="AE12" s="182" t="s">
        <v>136</v>
      </c>
      <c r="AF12" s="183"/>
      <c r="AG12" s="183"/>
      <c r="AH12" s="183"/>
      <c r="AI12" s="183"/>
      <c r="AJ12" s="183"/>
      <c r="AK12" s="182" t="s">
        <v>137</v>
      </c>
      <c r="AL12" s="183"/>
      <c r="AM12" s="183"/>
      <c r="AN12" s="183"/>
      <c r="AO12" s="183"/>
      <c r="AP12" s="183"/>
      <c r="AQ12" s="174" t="s">
        <v>138</v>
      </c>
      <c r="AR12" s="175"/>
      <c r="AS12" s="175"/>
      <c r="AT12" s="175"/>
      <c r="AU12" s="176"/>
    </row>
    <row r="13" spans="2:50" ht="39" customHeight="1" thickBot="1" x14ac:dyDescent="0.45">
      <c r="B13" s="2"/>
      <c r="C13" s="74"/>
      <c r="D13" s="74"/>
      <c r="E13" s="34" t="s">
        <v>125</v>
      </c>
      <c r="F13" s="67" t="s">
        <v>139</v>
      </c>
      <c r="G13" s="68" t="s">
        <v>141</v>
      </c>
      <c r="H13" s="68" t="s">
        <v>143</v>
      </c>
      <c r="I13" s="68" t="s">
        <v>271</v>
      </c>
      <c r="J13" s="68" t="s">
        <v>144</v>
      </c>
      <c r="K13" s="68" t="s">
        <v>145</v>
      </c>
      <c r="L13" s="68" t="s">
        <v>146</v>
      </c>
      <c r="M13" s="68" t="s">
        <v>147</v>
      </c>
      <c r="N13" s="68" t="s">
        <v>148</v>
      </c>
      <c r="O13" s="68" t="s">
        <v>149</v>
      </c>
      <c r="P13" s="68" t="s">
        <v>150</v>
      </c>
      <c r="Q13" s="68" t="s">
        <v>152</v>
      </c>
      <c r="R13" s="68" t="s">
        <v>153</v>
      </c>
      <c r="S13" s="68" t="s">
        <v>154</v>
      </c>
      <c r="T13" s="68" t="s">
        <v>179</v>
      </c>
      <c r="U13" s="68" t="s">
        <v>155</v>
      </c>
      <c r="V13" s="68" t="s">
        <v>156</v>
      </c>
      <c r="W13" s="68" t="s">
        <v>157</v>
      </c>
      <c r="X13" s="68" t="s">
        <v>159</v>
      </c>
      <c r="Y13" s="68" t="s">
        <v>160</v>
      </c>
      <c r="Z13" s="68" t="s">
        <v>162</v>
      </c>
      <c r="AA13" s="68" t="s">
        <v>264</v>
      </c>
      <c r="AB13" s="68" t="s">
        <v>272</v>
      </c>
      <c r="AC13" s="68" t="s">
        <v>163</v>
      </c>
      <c r="AD13" s="68" t="s">
        <v>265</v>
      </c>
      <c r="AE13" s="68" t="s">
        <v>164</v>
      </c>
      <c r="AF13" s="68" t="s">
        <v>165</v>
      </c>
      <c r="AG13" s="68" t="s">
        <v>166</v>
      </c>
      <c r="AH13" s="68" t="s">
        <v>168</v>
      </c>
      <c r="AI13" s="68" t="s">
        <v>167</v>
      </c>
      <c r="AJ13" s="68" t="s">
        <v>266</v>
      </c>
      <c r="AK13" s="68" t="s">
        <v>169</v>
      </c>
      <c r="AL13" s="68" t="s">
        <v>273</v>
      </c>
      <c r="AM13" s="68" t="s">
        <v>170</v>
      </c>
      <c r="AN13" s="68" t="s">
        <v>171</v>
      </c>
      <c r="AO13" s="68" t="s">
        <v>172</v>
      </c>
      <c r="AP13" s="68" t="s">
        <v>173</v>
      </c>
      <c r="AQ13" s="68" t="s">
        <v>174</v>
      </c>
      <c r="AR13" s="68" t="s">
        <v>175</v>
      </c>
      <c r="AS13" s="68" t="s">
        <v>176</v>
      </c>
      <c r="AT13" s="68" t="s">
        <v>177</v>
      </c>
      <c r="AU13" s="69" t="s">
        <v>267</v>
      </c>
      <c r="AW13" s="2"/>
      <c r="AX13" s="57" t="s">
        <v>237</v>
      </c>
    </row>
    <row r="14" spans="2:50" x14ac:dyDescent="0.4">
      <c r="B14" s="3"/>
      <c r="C14" s="75"/>
      <c r="D14" s="75"/>
      <c r="E14" s="39" t="s">
        <v>126</v>
      </c>
      <c r="F14" s="38">
        <f>Threats!$D$7</f>
        <v>0</v>
      </c>
      <c r="G14" s="17">
        <f>Threats!$D$8</f>
        <v>0</v>
      </c>
      <c r="H14" s="17">
        <f>Threats!$D$9</f>
        <v>0</v>
      </c>
      <c r="I14" s="17">
        <f>Threats!$D$10</f>
        <v>0</v>
      </c>
      <c r="J14" s="17">
        <f>Threats!$D$11</f>
        <v>0</v>
      </c>
      <c r="K14" s="17">
        <f>Threats!$D$12</f>
        <v>0</v>
      </c>
      <c r="L14" s="17">
        <f>Threats!$D$13</f>
        <v>0</v>
      </c>
      <c r="M14" s="17">
        <f>Threats!$D$14</f>
        <v>0</v>
      </c>
      <c r="N14" s="17">
        <f>Threats!$D$15</f>
        <v>0</v>
      </c>
      <c r="O14" s="17">
        <f>Threats!$D$16</f>
        <v>0</v>
      </c>
      <c r="P14" s="17">
        <f>Threats!$D$17</f>
        <v>0</v>
      </c>
      <c r="Q14" s="17">
        <f>Threats!$D$18</f>
        <v>0</v>
      </c>
      <c r="R14" s="17">
        <f>Threats!$D$19</f>
        <v>0</v>
      </c>
      <c r="S14" s="17">
        <f>Threats!$D$20</f>
        <v>0</v>
      </c>
      <c r="T14" s="17">
        <f>Threats!$D$21</f>
        <v>0</v>
      </c>
      <c r="U14" s="17">
        <f>Threats!$D$22</f>
        <v>0</v>
      </c>
      <c r="V14" s="17">
        <f>Threats!$D$23</f>
        <v>0</v>
      </c>
      <c r="W14" s="17">
        <f>Threats!$D$24</f>
        <v>0</v>
      </c>
      <c r="X14" s="17">
        <f>Threats!$D$25</f>
        <v>0</v>
      </c>
      <c r="Y14" s="17">
        <f>Threats!$D$26</f>
        <v>0</v>
      </c>
      <c r="Z14" s="17">
        <f>Threats!$D$27</f>
        <v>0</v>
      </c>
      <c r="AA14" s="17">
        <f>Threats!$D$28</f>
        <v>0</v>
      </c>
      <c r="AB14" s="17">
        <f>Threats!$D$29</f>
        <v>0</v>
      </c>
      <c r="AC14" s="17">
        <f>Threats!$D$30</f>
        <v>0</v>
      </c>
      <c r="AD14" s="17">
        <f>Threats!$D$31</f>
        <v>0</v>
      </c>
      <c r="AE14" s="17">
        <f>Threats!$D$32</f>
        <v>0</v>
      </c>
      <c r="AF14" s="17">
        <f>Threats!$D$33</f>
        <v>0</v>
      </c>
      <c r="AG14" s="17">
        <f>Threats!$D$34</f>
        <v>0</v>
      </c>
      <c r="AH14" s="17">
        <f>Threats!$D$35</f>
        <v>0</v>
      </c>
      <c r="AI14" s="17">
        <f>Threats!$D$36</f>
        <v>0</v>
      </c>
      <c r="AJ14" s="17">
        <f>Threats!$D$37</f>
        <v>0</v>
      </c>
      <c r="AK14" s="17">
        <f>Threats!$D$38</f>
        <v>0</v>
      </c>
      <c r="AL14" s="17">
        <f>Threats!$D$39</f>
        <v>0</v>
      </c>
      <c r="AM14" s="17">
        <f>Threats!$D$40</f>
        <v>0</v>
      </c>
      <c r="AN14" s="17">
        <f>Threats!$D$41</f>
        <v>0</v>
      </c>
      <c r="AO14" s="17">
        <f>Threats!$D$42</f>
        <v>0</v>
      </c>
      <c r="AP14" s="17">
        <f>Threats!$D$43</f>
        <v>0</v>
      </c>
      <c r="AQ14" s="17">
        <f>Threats!$D$44</f>
        <v>0</v>
      </c>
      <c r="AR14" s="17">
        <f>Threats!$D$45</f>
        <v>0</v>
      </c>
      <c r="AS14" s="17">
        <f>Threats!$D$46</f>
        <v>0</v>
      </c>
      <c r="AT14" s="17">
        <f>Threats!$D$47</f>
        <v>0</v>
      </c>
      <c r="AU14" s="17">
        <f>Threats!$D$48</f>
        <v>0</v>
      </c>
      <c r="AW14" s="3"/>
      <c r="AX14" s="9"/>
    </row>
    <row r="15" spans="2:50" ht="13.5" thickBot="1" x14ac:dyDescent="0.45">
      <c r="B15" s="3"/>
      <c r="C15" s="75"/>
      <c r="D15" s="75"/>
      <c r="E15" s="40" t="s">
        <v>236</v>
      </c>
      <c r="F15" s="26" t="s">
        <v>140</v>
      </c>
      <c r="G15" s="15" t="s">
        <v>142</v>
      </c>
      <c r="H15" s="15" t="s">
        <v>142</v>
      </c>
      <c r="I15" s="26" t="s">
        <v>142</v>
      </c>
      <c r="J15" s="15" t="s">
        <v>142</v>
      </c>
      <c r="K15" s="15" t="s">
        <v>142</v>
      </c>
      <c r="L15" s="15" t="s">
        <v>142</v>
      </c>
      <c r="M15" s="26" t="s">
        <v>142</v>
      </c>
      <c r="N15" s="15" t="s">
        <v>142</v>
      </c>
      <c r="O15" s="26" t="s">
        <v>142</v>
      </c>
      <c r="P15" s="15" t="s">
        <v>151</v>
      </c>
      <c r="Q15" s="15" t="s">
        <v>140</v>
      </c>
      <c r="R15" s="15" t="s">
        <v>142</v>
      </c>
      <c r="S15" s="15" t="s">
        <v>142</v>
      </c>
      <c r="T15" s="15" t="s">
        <v>142</v>
      </c>
      <c r="U15" s="15" t="s">
        <v>142</v>
      </c>
      <c r="V15" s="15" t="s">
        <v>140</v>
      </c>
      <c r="W15" s="15" t="s">
        <v>158</v>
      </c>
      <c r="X15" s="26" t="s">
        <v>158</v>
      </c>
      <c r="Y15" s="26" t="s">
        <v>161</v>
      </c>
      <c r="Z15" s="26" t="s">
        <v>158</v>
      </c>
      <c r="AA15" s="26" t="s">
        <v>158</v>
      </c>
      <c r="AB15" s="26" t="s">
        <v>0</v>
      </c>
      <c r="AC15" s="15" t="s">
        <v>151</v>
      </c>
      <c r="AD15" s="15" t="s">
        <v>0</v>
      </c>
      <c r="AE15" s="15" t="s">
        <v>140</v>
      </c>
      <c r="AF15" s="15" t="s">
        <v>140</v>
      </c>
      <c r="AG15" s="15" t="s">
        <v>151</v>
      </c>
      <c r="AH15" s="15" t="s">
        <v>151</v>
      </c>
      <c r="AI15" s="15" t="s">
        <v>151</v>
      </c>
      <c r="AJ15" s="15" t="s">
        <v>140</v>
      </c>
      <c r="AK15" s="15" t="s">
        <v>151</v>
      </c>
      <c r="AL15" s="15" t="s">
        <v>151</v>
      </c>
      <c r="AM15" s="15" t="s">
        <v>151</v>
      </c>
      <c r="AN15" s="15" t="s">
        <v>151</v>
      </c>
      <c r="AO15" s="15" t="s">
        <v>151</v>
      </c>
      <c r="AP15" s="15" t="s">
        <v>151</v>
      </c>
      <c r="AQ15" s="15" t="s">
        <v>151</v>
      </c>
      <c r="AR15" s="15" t="s">
        <v>151</v>
      </c>
      <c r="AS15" s="15" t="s">
        <v>140</v>
      </c>
      <c r="AT15" s="15" t="s">
        <v>151</v>
      </c>
      <c r="AU15" s="15" t="s">
        <v>151</v>
      </c>
      <c r="AW15" s="3"/>
      <c r="AX15" s="9"/>
    </row>
    <row r="16" spans="2:50" ht="23.65" thickBot="1" x14ac:dyDescent="0.45">
      <c r="B16" s="46" t="s">
        <v>8</v>
      </c>
      <c r="C16" s="76" t="s">
        <v>235</v>
      </c>
      <c r="D16" s="80" t="s">
        <v>6</v>
      </c>
      <c r="E16" s="152" t="s">
        <v>269</v>
      </c>
      <c r="F16" s="4">
        <f>MAX($F10,$G10)*F14</f>
        <v>0</v>
      </c>
      <c r="G16" s="5">
        <f t="shared" ref="G16:O16" si="0">($G10*G14)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>($G10*K14)</f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>MAX($E10,$F10,$G10)*P14</f>
        <v>0</v>
      </c>
      <c r="Q16" s="5">
        <f>MAX($F10,$G10)*Q14</f>
        <v>0</v>
      </c>
      <c r="R16" s="5">
        <f>($G10*R14)</f>
        <v>0</v>
      </c>
      <c r="S16" s="5">
        <f>($G10*S14)</f>
        <v>0</v>
      </c>
      <c r="T16" s="5">
        <f>($G10*T14)</f>
        <v>0</v>
      </c>
      <c r="U16" s="5">
        <f>($G10*U14)</f>
        <v>0</v>
      </c>
      <c r="V16" s="5">
        <f>MAX($F10,$G10)*V14</f>
        <v>0</v>
      </c>
      <c r="W16" s="5">
        <f>($E10*W14)</f>
        <v>0</v>
      </c>
      <c r="X16" s="5">
        <f>($E10*X14)</f>
        <v>0</v>
      </c>
      <c r="Y16" s="5">
        <f>MAX($E10,$G10)*Y14</f>
        <v>0</v>
      </c>
      <c r="Z16" s="5">
        <f>($E10*Z14)</f>
        <v>0</v>
      </c>
      <c r="AA16" s="5">
        <f>($E10*AA14)</f>
        <v>0</v>
      </c>
      <c r="AB16" s="5">
        <f>($F10*AB14)</f>
        <v>0</v>
      </c>
      <c r="AC16" s="5">
        <f>MAX($E10,$F10,$G10)*AC14</f>
        <v>0</v>
      </c>
      <c r="AD16" s="5">
        <f>($F10*AD14)</f>
        <v>0</v>
      </c>
      <c r="AE16" s="5">
        <f>MAX($F10,$G10)*AE14</f>
        <v>0</v>
      </c>
      <c r="AF16" s="5">
        <f>MAX($F10,$G10)*AF14</f>
        <v>0</v>
      </c>
      <c r="AG16" s="5">
        <f>MAX($E10,$F10,$G10)*AG14</f>
        <v>0</v>
      </c>
      <c r="AH16" s="5">
        <f>MAX($E10,$F10,$G10)*AH14</f>
        <v>0</v>
      </c>
      <c r="AI16" s="5">
        <f>MAX($E10,$F10,$G10)*AI14</f>
        <v>0</v>
      </c>
      <c r="AJ16" s="5">
        <f>MAX($F10,$G10)*AJ14</f>
        <v>0</v>
      </c>
      <c r="AK16" s="5">
        <f t="shared" ref="AK16:AR16" si="1">MAX($E10,$F10,$G10)*AK14</f>
        <v>0</v>
      </c>
      <c r="AL16" s="5">
        <f t="shared" si="1"/>
        <v>0</v>
      </c>
      <c r="AM16" s="5">
        <f t="shared" si="1"/>
        <v>0</v>
      </c>
      <c r="AN16" s="5">
        <f t="shared" si="1"/>
        <v>0</v>
      </c>
      <c r="AO16" s="5">
        <f t="shared" si="1"/>
        <v>0</v>
      </c>
      <c r="AP16" s="5">
        <f t="shared" si="1"/>
        <v>0</v>
      </c>
      <c r="AQ16" s="5">
        <f t="shared" si="1"/>
        <v>0</v>
      </c>
      <c r="AR16" s="5">
        <f t="shared" si="1"/>
        <v>0</v>
      </c>
      <c r="AS16" s="5">
        <f>MAX($F10,$G10)*AS14</f>
        <v>0</v>
      </c>
      <c r="AT16" s="5">
        <f>MAX($E10,$F10,$G10)*AT14</f>
        <v>0</v>
      </c>
      <c r="AU16" s="6">
        <f>MAX($E10,$F10,$G10)*AU14</f>
        <v>0</v>
      </c>
      <c r="AW16" s="46" t="s">
        <v>8</v>
      </c>
      <c r="AX16" s="57" t="s">
        <v>238</v>
      </c>
    </row>
    <row r="17" spans="2:50" ht="23.25" x14ac:dyDescent="0.4">
      <c r="B17" s="103" t="s">
        <v>11</v>
      </c>
      <c r="C17" s="77">
        <f>'Controls and SOA'!C7</f>
        <v>0</v>
      </c>
      <c r="D17" s="81">
        <f t="shared" ref="D17:D48" si="2">IF(C17="NA", 0, IF(C17=0,0,5-C17))</f>
        <v>0</v>
      </c>
      <c r="E17" s="44"/>
      <c r="F17" s="48">
        <f>IF($D17&gt;0,F$16*($D17),0)</f>
        <v>0</v>
      </c>
      <c r="G17" s="49">
        <f t="shared" ref="F17:O18" si="3">IF($D17&gt;0,G$16*($D17),0)</f>
        <v>0</v>
      </c>
      <c r="H17" s="49">
        <f t="shared" si="3"/>
        <v>0</v>
      </c>
      <c r="I17" s="49">
        <f t="shared" si="3"/>
        <v>0</v>
      </c>
      <c r="J17" s="49">
        <f t="shared" si="3"/>
        <v>0</v>
      </c>
      <c r="K17" s="49">
        <f t="shared" si="3"/>
        <v>0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  <c r="P17" s="49">
        <f t="shared" ref="P17:Z18" si="4">IF($D17&gt;0,P$16*($D17),0)</f>
        <v>0</v>
      </c>
      <c r="Q17" s="49">
        <f t="shared" si="4"/>
        <v>0</v>
      </c>
      <c r="R17" s="49">
        <f t="shared" si="4"/>
        <v>0</v>
      </c>
      <c r="S17" s="49">
        <f t="shared" si="4"/>
        <v>0</v>
      </c>
      <c r="T17" s="49"/>
      <c r="U17" s="49">
        <f t="shared" si="4"/>
        <v>0</v>
      </c>
      <c r="V17" s="49">
        <f t="shared" si="4"/>
        <v>0</v>
      </c>
      <c r="W17" s="49">
        <f t="shared" si="4"/>
        <v>0</v>
      </c>
      <c r="X17" s="49">
        <f t="shared" si="4"/>
        <v>0</v>
      </c>
      <c r="Y17" s="49">
        <f t="shared" si="4"/>
        <v>0</v>
      </c>
      <c r="Z17" s="49">
        <f t="shared" si="4"/>
        <v>0</v>
      </c>
      <c r="AA17" s="49">
        <f t="shared" ref="AA17:AL18" si="5">IF($D17&gt;0,AA$16*($D17),0)</f>
        <v>0</v>
      </c>
      <c r="AB17" s="49">
        <f t="shared" si="5"/>
        <v>0</v>
      </c>
      <c r="AC17" s="49">
        <f t="shared" si="5"/>
        <v>0</v>
      </c>
      <c r="AD17" s="49">
        <f t="shared" si="5"/>
        <v>0</v>
      </c>
      <c r="AE17" s="49">
        <f t="shared" si="5"/>
        <v>0</v>
      </c>
      <c r="AF17" s="49">
        <f t="shared" si="5"/>
        <v>0</v>
      </c>
      <c r="AG17" s="49">
        <f t="shared" si="5"/>
        <v>0</v>
      </c>
      <c r="AH17" s="49">
        <f t="shared" si="5"/>
        <v>0</v>
      </c>
      <c r="AI17" s="49">
        <f t="shared" si="5"/>
        <v>0</v>
      </c>
      <c r="AJ17" s="49">
        <f t="shared" si="5"/>
        <v>0</v>
      </c>
      <c r="AK17" s="49">
        <f t="shared" si="5"/>
        <v>0</v>
      </c>
      <c r="AL17" s="49">
        <f t="shared" si="5"/>
        <v>0</v>
      </c>
      <c r="AM17" s="49">
        <f t="shared" ref="AM17:AU18" si="6">IF($D17&gt;0,AM$16*($D17),0)</f>
        <v>0</v>
      </c>
      <c r="AN17" s="49">
        <f t="shared" si="6"/>
        <v>0</v>
      </c>
      <c r="AO17" s="49">
        <f t="shared" si="6"/>
        <v>0</v>
      </c>
      <c r="AP17" s="49">
        <f t="shared" si="6"/>
        <v>0</v>
      </c>
      <c r="AQ17" s="49">
        <f t="shared" si="6"/>
        <v>0</v>
      </c>
      <c r="AR17" s="49">
        <f t="shared" si="6"/>
        <v>0</v>
      </c>
      <c r="AS17" s="49">
        <f t="shared" si="6"/>
        <v>0</v>
      </c>
      <c r="AT17" s="49">
        <f t="shared" si="6"/>
        <v>0</v>
      </c>
      <c r="AU17" s="50">
        <f t="shared" si="6"/>
        <v>0</v>
      </c>
      <c r="AV17" s="47"/>
      <c r="AW17" s="103" t="s">
        <v>11</v>
      </c>
      <c r="AX17" s="41">
        <f>MAX(F17:AU17)</f>
        <v>0</v>
      </c>
    </row>
    <row r="18" spans="2:50" ht="23.25" x14ac:dyDescent="0.4">
      <c r="B18" s="36" t="s">
        <v>12</v>
      </c>
      <c r="C18" s="77">
        <f>'Controls and SOA'!C8</f>
        <v>0</v>
      </c>
      <c r="D18" s="81">
        <f t="shared" si="2"/>
        <v>0</v>
      </c>
      <c r="E18" s="44"/>
      <c r="F18" s="51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 t="shared" si="4"/>
        <v>0</v>
      </c>
      <c r="T18" s="7"/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4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  <c r="AL18" s="7">
        <f t="shared" si="5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0</v>
      </c>
      <c r="AS18" s="7">
        <f t="shared" si="6"/>
        <v>0</v>
      </c>
      <c r="AT18" s="7">
        <f t="shared" si="6"/>
        <v>0</v>
      </c>
      <c r="AU18" s="52">
        <f t="shared" si="6"/>
        <v>0</v>
      </c>
      <c r="AW18" s="36" t="s">
        <v>12</v>
      </c>
      <c r="AX18" s="41">
        <f t="shared" ref="AX18:AX48" si="7">MAX(F18:AU18)</f>
        <v>0</v>
      </c>
    </row>
    <row r="19" spans="2:50" ht="23.25" x14ac:dyDescent="0.4">
      <c r="B19" s="36" t="s">
        <v>13</v>
      </c>
      <c r="C19" s="77">
        <f>'Controls and SOA'!C9</f>
        <v>0</v>
      </c>
      <c r="D19" s="81">
        <f t="shared" si="2"/>
        <v>0</v>
      </c>
      <c r="E19" s="45"/>
      <c r="F19" s="53">
        <f t="shared" ref="F19:S21" si="8">IF($D19&gt;0,F$16*($D19),0)</f>
        <v>0</v>
      </c>
      <c r="G19" s="7">
        <f t="shared" si="8"/>
        <v>0</v>
      </c>
      <c r="H19" s="7">
        <f t="shared" si="8"/>
        <v>0</v>
      </c>
      <c r="I19" s="7">
        <f t="shared" si="8"/>
        <v>0</v>
      </c>
      <c r="J19" s="7">
        <f t="shared" si="8"/>
        <v>0</v>
      </c>
      <c r="K19" s="7">
        <f t="shared" si="8"/>
        <v>0</v>
      </c>
      <c r="L19" s="7">
        <f t="shared" si="8"/>
        <v>0</v>
      </c>
      <c r="M19" s="7">
        <f t="shared" si="8"/>
        <v>0</v>
      </c>
      <c r="N19" s="7">
        <f t="shared" si="8"/>
        <v>0</v>
      </c>
      <c r="O19" s="7">
        <f t="shared" si="8"/>
        <v>0</v>
      </c>
      <c r="P19" s="7">
        <f t="shared" si="8"/>
        <v>0</v>
      </c>
      <c r="Q19" s="7">
        <f t="shared" si="8"/>
        <v>0</v>
      </c>
      <c r="R19" s="7">
        <f t="shared" si="8"/>
        <v>0</v>
      </c>
      <c r="S19" s="7">
        <f t="shared" si="8"/>
        <v>0</v>
      </c>
      <c r="T19" s="7"/>
      <c r="U19" s="7"/>
      <c r="V19" s="7">
        <f t="shared" ref="V19:AU19" si="9">IF($D19&gt;0,V$16*($D19),0)</f>
        <v>0</v>
      </c>
      <c r="W19" s="7">
        <f t="shared" si="9"/>
        <v>0</v>
      </c>
      <c r="X19" s="7">
        <f t="shared" si="9"/>
        <v>0</v>
      </c>
      <c r="Y19" s="7">
        <f t="shared" si="9"/>
        <v>0</v>
      </c>
      <c r="Z19" s="7">
        <f t="shared" si="9"/>
        <v>0</v>
      </c>
      <c r="AA19" s="7">
        <f t="shared" si="9"/>
        <v>0</v>
      </c>
      <c r="AB19" s="7">
        <f t="shared" si="9"/>
        <v>0</v>
      </c>
      <c r="AC19" s="7">
        <f t="shared" si="9"/>
        <v>0</v>
      </c>
      <c r="AD19" s="7">
        <f t="shared" si="9"/>
        <v>0</v>
      </c>
      <c r="AE19" s="7">
        <f t="shared" si="9"/>
        <v>0</v>
      </c>
      <c r="AF19" s="7">
        <f t="shared" si="9"/>
        <v>0</v>
      </c>
      <c r="AG19" s="7">
        <f t="shared" si="9"/>
        <v>0</v>
      </c>
      <c r="AH19" s="7">
        <f t="shared" si="9"/>
        <v>0</v>
      </c>
      <c r="AI19" s="7">
        <f t="shared" si="9"/>
        <v>0</v>
      </c>
      <c r="AJ19" s="7">
        <f t="shared" si="9"/>
        <v>0</v>
      </c>
      <c r="AK19" s="7">
        <f t="shared" si="9"/>
        <v>0</v>
      </c>
      <c r="AL19" s="7">
        <f t="shared" si="9"/>
        <v>0</v>
      </c>
      <c r="AM19" s="7">
        <f t="shared" si="9"/>
        <v>0</v>
      </c>
      <c r="AN19" s="7">
        <f t="shared" si="9"/>
        <v>0</v>
      </c>
      <c r="AO19" s="7">
        <f t="shared" si="9"/>
        <v>0</v>
      </c>
      <c r="AP19" s="7">
        <f t="shared" si="9"/>
        <v>0</v>
      </c>
      <c r="AQ19" s="7">
        <f t="shared" si="9"/>
        <v>0</v>
      </c>
      <c r="AR19" s="7">
        <f t="shared" si="9"/>
        <v>0</v>
      </c>
      <c r="AS19" s="7">
        <f t="shared" si="9"/>
        <v>0</v>
      </c>
      <c r="AT19" s="7">
        <f t="shared" si="9"/>
        <v>0</v>
      </c>
      <c r="AU19" s="52">
        <f t="shared" si="9"/>
        <v>0</v>
      </c>
      <c r="AW19" s="36" t="s">
        <v>13</v>
      </c>
      <c r="AX19" s="41">
        <f t="shared" si="7"/>
        <v>0</v>
      </c>
    </row>
    <row r="20" spans="2:50" x14ac:dyDescent="0.4">
      <c r="B20" s="36" t="s">
        <v>14</v>
      </c>
      <c r="C20" s="77">
        <f>'Controls and SOA'!C10</f>
        <v>0</v>
      </c>
      <c r="D20" s="81">
        <f t="shared" si="2"/>
        <v>0</v>
      </c>
      <c r="E20" s="45"/>
      <c r="F20" s="128"/>
      <c r="G20" s="129"/>
      <c r="H20" s="129"/>
      <c r="I20" s="7">
        <f t="shared" ref="I20:I38" si="10">IF($D20&gt;0,I$16*($D20),0)</f>
        <v>0</v>
      </c>
      <c r="J20" s="129"/>
      <c r="K20" s="1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f>IF($D20&gt;0,AN$16*($D20),0)</f>
        <v>0</v>
      </c>
      <c r="AO20" s="7">
        <f>IF($D20&gt;0,AO$16*($D20),0)</f>
        <v>0</v>
      </c>
      <c r="AP20" s="7"/>
      <c r="AQ20" s="7">
        <f>IF($D20&gt;0,AQ$16*($D20),0)</f>
        <v>0</v>
      </c>
      <c r="AR20" s="7">
        <f>IF($D20&gt;0,AR$16*($D20),0)</f>
        <v>0</v>
      </c>
      <c r="AS20" s="7"/>
      <c r="AT20" s="7"/>
      <c r="AU20" s="52"/>
      <c r="AW20" s="36" t="s">
        <v>14</v>
      </c>
      <c r="AX20" s="41">
        <f t="shared" si="7"/>
        <v>0</v>
      </c>
    </row>
    <row r="21" spans="2:50" ht="26.45" customHeight="1" x14ac:dyDescent="0.4">
      <c r="B21" s="36" t="s">
        <v>15</v>
      </c>
      <c r="C21" s="77">
        <f>'Controls and SOA'!C11</f>
        <v>0</v>
      </c>
      <c r="D21" s="81">
        <f t="shared" si="2"/>
        <v>0</v>
      </c>
      <c r="E21" s="45"/>
      <c r="F21" s="51">
        <f>IF($D21&gt;0,F$16*($D21),0)</f>
        <v>0</v>
      </c>
      <c r="G21" s="129"/>
      <c r="H21" s="129"/>
      <c r="I21" s="7">
        <f t="shared" si="10"/>
        <v>0</v>
      </c>
      <c r="J21" s="7">
        <f>IF($D21&gt;0,J$16*($D21),0)</f>
        <v>0</v>
      </c>
      <c r="K21" s="7">
        <f t="shared" si="8"/>
        <v>0</v>
      </c>
      <c r="L21" s="7"/>
      <c r="M21" s="7"/>
      <c r="N21" s="7"/>
      <c r="O21" s="7">
        <f>IF($D21&gt;0,O$16*($D21),0)</f>
        <v>0</v>
      </c>
      <c r="P21" s="7"/>
      <c r="Q21" s="7"/>
      <c r="R21" s="7"/>
      <c r="S21" s="7"/>
      <c r="T21" s="7"/>
      <c r="U21" s="7"/>
      <c r="V21" s="7"/>
      <c r="W21" s="7">
        <f t="shared" ref="W21:Y23" si="11">IF($D21&gt;0,W$16*($D21),0)</f>
        <v>0</v>
      </c>
      <c r="X21" s="7">
        <f t="shared" si="11"/>
        <v>0</v>
      </c>
      <c r="Y21" s="7">
        <f t="shared" si="11"/>
        <v>0</v>
      </c>
      <c r="Z21" s="7"/>
      <c r="AA21" s="7"/>
      <c r="AB21" s="7"/>
      <c r="AC21" s="7">
        <f t="shared" ref="AC21:AD23" si="12">IF($D21&gt;0,AC$16*($D21),0)</f>
        <v>0</v>
      </c>
      <c r="AD21" s="7">
        <f t="shared" si="12"/>
        <v>0</v>
      </c>
      <c r="AE21" s="7"/>
      <c r="AF21" s="7"/>
      <c r="AG21" s="7"/>
      <c r="AH21" s="7"/>
      <c r="AI21" s="7"/>
      <c r="AJ21" s="7"/>
      <c r="AK21" s="7">
        <f t="shared" ref="AK21:AK30" si="13">IF($D21&gt;0,AK$16*($D21),0)</f>
        <v>0</v>
      </c>
      <c r="AL21" s="7"/>
      <c r="AM21" s="7">
        <f>IF($D21&gt;0,AM$16*($D21),0)</f>
        <v>0</v>
      </c>
      <c r="AN21" s="7"/>
      <c r="AO21" s="7">
        <f>IF($D21&gt;0,AO$16*($D21),0)</f>
        <v>0</v>
      </c>
      <c r="AP21" s="7"/>
      <c r="AQ21" s="7"/>
      <c r="AR21" s="7">
        <f>IF($D21&gt;0,AR$16*($D21),0)</f>
        <v>0</v>
      </c>
      <c r="AS21" s="7"/>
      <c r="AT21" s="7">
        <f>IF($D21&gt;0,AT$16*($D21),0)</f>
        <v>0</v>
      </c>
      <c r="AU21" s="52">
        <f>IF($D21&gt;0,AU$16*($D21),0)</f>
        <v>0</v>
      </c>
      <c r="AW21" s="36" t="s">
        <v>15</v>
      </c>
      <c r="AX21" s="41">
        <f t="shared" si="7"/>
        <v>0</v>
      </c>
    </row>
    <row r="22" spans="2:50" ht="23.25" x14ac:dyDescent="0.4">
      <c r="B22" s="36" t="s">
        <v>16</v>
      </c>
      <c r="C22" s="77">
        <f>'Controls and SOA'!C12</f>
        <v>0</v>
      </c>
      <c r="D22" s="81">
        <f t="shared" si="2"/>
        <v>0</v>
      </c>
      <c r="E22" s="45"/>
      <c r="F22" s="128"/>
      <c r="G22" s="129"/>
      <c r="H22" s="129"/>
      <c r="I22" s="7">
        <f t="shared" si="10"/>
        <v>0</v>
      </c>
      <c r="J22" s="7">
        <f>IF($D22&gt;0,J$16*($D22),0)</f>
        <v>0</v>
      </c>
      <c r="K22" s="7">
        <f>IF($D22&gt;0,K$16*($D22),0)</f>
        <v>0</v>
      </c>
      <c r="L22" s="7"/>
      <c r="M22" s="7"/>
      <c r="N22" s="7"/>
      <c r="O22" s="7">
        <f>IF($D22&gt;0,O$16*($D22),0)</f>
        <v>0</v>
      </c>
      <c r="P22" s="7">
        <f>IF($D22&gt;0,P$16*($D22),0)</f>
        <v>0</v>
      </c>
      <c r="Q22" s="7"/>
      <c r="R22" s="7"/>
      <c r="S22" s="7">
        <f>IF($D22&gt;0,S$16*($D22),0)</f>
        <v>0</v>
      </c>
      <c r="T22" s="7"/>
      <c r="U22" s="7"/>
      <c r="V22" s="7"/>
      <c r="W22" s="7">
        <f t="shared" si="11"/>
        <v>0</v>
      </c>
      <c r="X22" s="7">
        <f t="shared" si="11"/>
        <v>0</v>
      </c>
      <c r="Y22" s="7">
        <f t="shared" si="11"/>
        <v>0</v>
      </c>
      <c r="Z22" s="7">
        <f>IF($D22&gt;0,Z$16*($D22),0)</f>
        <v>0</v>
      </c>
      <c r="AA22" s="7">
        <f>IF($D22&gt;0,AA$16*($D22),0)</f>
        <v>0</v>
      </c>
      <c r="AB22" s="7"/>
      <c r="AC22" s="7">
        <f t="shared" si="12"/>
        <v>0</v>
      </c>
      <c r="AD22" s="7">
        <f t="shared" si="12"/>
        <v>0</v>
      </c>
      <c r="AE22" s="7"/>
      <c r="AF22" s="7"/>
      <c r="AG22" s="7">
        <f t="shared" ref="AG22:AI23" si="14">IF($D22&gt;0,AG$16*($D22),0)</f>
        <v>0</v>
      </c>
      <c r="AH22" s="7">
        <f t="shared" si="14"/>
        <v>0</v>
      </c>
      <c r="AI22" s="7">
        <f t="shared" si="14"/>
        <v>0</v>
      </c>
      <c r="AJ22" s="7"/>
      <c r="AK22" s="7">
        <f t="shared" si="13"/>
        <v>0</v>
      </c>
      <c r="AL22" s="7"/>
      <c r="AM22" s="7">
        <f>IF($D22&gt;0,AM$16*($D22),0)</f>
        <v>0</v>
      </c>
      <c r="AN22" s="7">
        <f>IF($D22&gt;0,AN$16*($D22),0)</f>
        <v>0</v>
      </c>
      <c r="AO22" s="7">
        <f>IF($D22&gt;0,AO$16*($D22),0)</f>
        <v>0</v>
      </c>
      <c r="AP22" s="7">
        <f>IF($D22&gt;0,AP$16*($D22),0)</f>
        <v>0</v>
      </c>
      <c r="AQ22" s="7"/>
      <c r="AR22" s="7">
        <f>IF($D22&gt;0,AR$16*($D22),0)</f>
        <v>0</v>
      </c>
      <c r="AS22" s="7"/>
      <c r="AT22" s="7"/>
      <c r="AU22" s="52">
        <f>IF($D22&gt;0,AU$16*($D22),0)</f>
        <v>0</v>
      </c>
      <c r="AW22" s="36" t="s">
        <v>16</v>
      </c>
      <c r="AX22" s="41">
        <f t="shared" si="7"/>
        <v>0</v>
      </c>
    </row>
    <row r="23" spans="2:50" ht="23.25" x14ac:dyDescent="0.4">
      <c r="B23" s="36" t="s">
        <v>17</v>
      </c>
      <c r="C23" s="77">
        <f>'Controls and SOA'!C13</f>
        <v>0</v>
      </c>
      <c r="D23" s="81">
        <f t="shared" si="2"/>
        <v>0</v>
      </c>
      <c r="E23" s="45"/>
      <c r="F23" s="51">
        <f>IF($D23&gt;0,F$16*($D23),0)</f>
        <v>0</v>
      </c>
      <c r="G23" s="7">
        <f>IF($D23&gt;0,G$16*($D23),0)</f>
        <v>0</v>
      </c>
      <c r="H23" s="7">
        <f>IF($D23&gt;0,H$16*($D23),0)</f>
        <v>0</v>
      </c>
      <c r="I23" s="7">
        <f t="shared" si="10"/>
        <v>0</v>
      </c>
      <c r="J23" s="7">
        <f>IF($D23&gt;0,J$16*($D23),0)</f>
        <v>0</v>
      </c>
      <c r="K23" s="7">
        <f>IF($D23&gt;0,K$16*($D23),0)</f>
        <v>0</v>
      </c>
      <c r="L23" s="7">
        <f>IF($D23&gt;0,L$16*($D23),0)</f>
        <v>0</v>
      </c>
      <c r="M23" s="7">
        <f>IF($D23&gt;0,M$16*($D23),0)</f>
        <v>0</v>
      </c>
      <c r="N23" s="7">
        <f>IF($D23&gt;0,N$16*($D23),0)</f>
        <v>0</v>
      </c>
      <c r="O23" s="7">
        <f>IF($D23&gt;0,O$16*($D23),0)</f>
        <v>0</v>
      </c>
      <c r="P23" s="7">
        <f>IF($D23&gt;0,P$16*($D23),0)</f>
        <v>0</v>
      </c>
      <c r="Q23" s="7">
        <f>IF($D23&gt;0,Q$16*($D23),0)</f>
        <v>0</v>
      </c>
      <c r="R23" s="7">
        <f>IF($D23&gt;0,R$16*($D23),0)</f>
        <v>0</v>
      </c>
      <c r="S23" s="7">
        <f>IF($D23&gt;0,S$16*($D23),0)</f>
        <v>0</v>
      </c>
      <c r="T23" s="7"/>
      <c r="U23" s="7"/>
      <c r="V23" s="7">
        <f>IF($D23&gt;0,V$16*($D23),0)</f>
        <v>0</v>
      </c>
      <c r="W23" s="7">
        <f t="shared" si="11"/>
        <v>0</v>
      </c>
      <c r="X23" s="7">
        <f t="shared" si="11"/>
        <v>0</v>
      </c>
      <c r="Y23" s="7">
        <f t="shared" si="11"/>
        <v>0</v>
      </c>
      <c r="Z23" s="7">
        <f>IF($D23&gt;0,Z$16*($D23),0)</f>
        <v>0</v>
      </c>
      <c r="AA23" s="7">
        <f>IF($D23&gt;0,AA$16*($D23),0)</f>
        <v>0</v>
      </c>
      <c r="AB23" s="7">
        <f>IF($D23&gt;0,AB$16*($D23),0)</f>
        <v>0</v>
      </c>
      <c r="AC23" s="7">
        <f t="shared" si="12"/>
        <v>0</v>
      </c>
      <c r="AD23" s="7">
        <f t="shared" si="12"/>
        <v>0</v>
      </c>
      <c r="AE23" s="7">
        <f>IF($D23&gt;0,AE$16*($D23),0)</f>
        <v>0</v>
      </c>
      <c r="AF23" s="7">
        <f>IF($D23&gt;0,AF$16*($D23),0)</f>
        <v>0</v>
      </c>
      <c r="AG23" s="7">
        <f t="shared" si="14"/>
        <v>0</v>
      </c>
      <c r="AH23" s="7">
        <f t="shared" si="14"/>
        <v>0</v>
      </c>
      <c r="AI23" s="7">
        <f t="shared" si="14"/>
        <v>0</v>
      </c>
      <c r="AJ23" s="7">
        <f>IF($D23&gt;0,AJ$16*($D23),0)</f>
        <v>0</v>
      </c>
      <c r="AK23" s="7">
        <f t="shared" si="13"/>
        <v>0</v>
      </c>
      <c r="AL23" s="7">
        <f t="shared" ref="AL23:AL35" si="15">IF($D23&gt;0,AL$16*($D23),0)</f>
        <v>0</v>
      </c>
      <c r="AM23" s="7">
        <f>IF($D23&gt;0,AM$16*($D23),0)</f>
        <v>0</v>
      </c>
      <c r="AN23" s="7">
        <f>IF($D23&gt;0,AN$16*($D23),0)</f>
        <v>0</v>
      </c>
      <c r="AO23" s="7">
        <f>IF($D23&gt;0,AO$16*($D23),0)</f>
        <v>0</v>
      </c>
      <c r="AP23" s="7">
        <f>IF($D23&gt;0,AP$16*($D23),0)</f>
        <v>0</v>
      </c>
      <c r="AQ23" s="7">
        <f>IF($D23&gt;0,AQ$16*($D23),0)</f>
        <v>0</v>
      </c>
      <c r="AR23" s="7">
        <f>IF($D23&gt;0,AR$16*($D23),0)</f>
        <v>0</v>
      </c>
      <c r="AS23" s="7">
        <f>IF($D23&gt;0,AS$16*($D23),0)</f>
        <v>0</v>
      </c>
      <c r="AT23" s="7"/>
      <c r="AU23" s="52">
        <f>IF($D23&gt;0,AU$16*($D23),0)</f>
        <v>0</v>
      </c>
      <c r="AW23" s="36" t="s">
        <v>17</v>
      </c>
      <c r="AX23" s="41">
        <f t="shared" si="7"/>
        <v>0</v>
      </c>
    </row>
    <row r="24" spans="2:50" x14ac:dyDescent="0.4">
      <c r="B24" s="36" t="s">
        <v>18</v>
      </c>
      <c r="C24" s="77">
        <f>'Controls and SOA'!C14</f>
        <v>0</v>
      </c>
      <c r="D24" s="81">
        <f t="shared" si="2"/>
        <v>0</v>
      </c>
      <c r="E24" s="45"/>
      <c r="F24" s="128"/>
      <c r="G24" s="7"/>
      <c r="H24" s="7"/>
      <c r="I24" s="7">
        <f t="shared" si="10"/>
        <v>0</v>
      </c>
      <c r="J24" s="12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f>IF($D24&gt;0,V$16*($D24),0)</f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>
        <f>IF($D24&gt;0,AF$16*($D24),0)</f>
        <v>0</v>
      </c>
      <c r="AG24" s="7"/>
      <c r="AH24" s="7"/>
      <c r="AI24" s="7"/>
      <c r="AJ24" s="7"/>
      <c r="AK24" s="7">
        <f t="shared" si="13"/>
        <v>0</v>
      </c>
      <c r="AL24" s="7">
        <f t="shared" si="15"/>
        <v>0</v>
      </c>
      <c r="AM24" s="7"/>
      <c r="AN24" s="7">
        <f>IF($D24&gt;0,AN$16*($D24),0)</f>
        <v>0</v>
      </c>
      <c r="AO24" s="7"/>
      <c r="AP24" s="7"/>
      <c r="AQ24" s="7"/>
      <c r="AR24" s="7"/>
      <c r="AS24" s="7">
        <f>IF($D24&gt;0,AS$16*($D24),0)</f>
        <v>0</v>
      </c>
      <c r="AT24" s="7"/>
      <c r="AU24" s="52"/>
      <c r="AW24" s="36" t="s">
        <v>18</v>
      </c>
      <c r="AX24" s="41">
        <f t="shared" si="7"/>
        <v>0</v>
      </c>
    </row>
    <row r="25" spans="2:50" x14ac:dyDescent="0.4">
      <c r="B25" s="36" t="s">
        <v>19</v>
      </c>
      <c r="C25" s="77">
        <f>'Controls and SOA'!C15</f>
        <v>0</v>
      </c>
      <c r="D25" s="81">
        <f t="shared" si="2"/>
        <v>0</v>
      </c>
      <c r="E25" s="45"/>
      <c r="F25" s="128"/>
      <c r="G25" s="7"/>
      <c r="H25" s="7"/>
      <c r="I25" s="7">
        <f t="shared" si="10"/>
        <v>0</v>
      </c>
      <c r="J25" s="129"/>
      <c r="K25" s="7"/>
      <c r="L25" s="7"/>
      <c r="M25" s="7"/>
      <c r="N25" s="7"/>
      <c r="O25" s="7"/>
      <c r="P25" s="7"/>
      <c r="Q25" s="7"/>
      <c r="R25" s="7">
        <f>IF($D25&gt;0,R$16*($D25),0)</f>
        <v>0</v>
      </c>
      <c r="S25" s="7"/>
      <c r="T25" s="7"/>
      <c r="U25" s="7"/>
      <c r="V25" s="7">
        <f>IF($D25&gt;0,V$16*($D25),0)</f>
        <v>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f t="shared" si="13"/>
        <v>0</v>
      </c>
      <c r="AL25" s="7">
        <f t="shared" si="15"/>
        <v>0</v>
      </c>
      <c r="AM25" s="7"/>
      <c r="AN25" s="7">
        <f>IF($D25&gt;0,AN$16*($D25),0)</f>
        <v>0</v>
      </c>
      <c r="AO25" s="7">
        <f>IF($D25&gt;0,AO$16*($D25),0)</f>
        <v>0</v>
      </c>
      <c r="AP25" s="7"/>
      <c r="AQ25" s="7"/>
      <c r="AR25" s="7">
        <f>IF($D25&gt;0,AR$16*($D25),0)</f>
        <v>0</v>
      </c>
      <c r="AS25" s="7"/>
      <c r="AT25" s="7">
        <f t="shared" ref="AT25:AT30" si="16">IF($D25&gt;0,AT$16*($D25),0)</f>
        <v>0</v>
      </c>
      <c r="AU25" s="52"/>
      <c r="AW25" s="36" t="s">
        <v>19</v>
      </c>
      <c r="AX25" s="41">
        <f t="shared" si="7"/>
        <v>0</v>
      </c>
    </row>
    <row r="26" spans="2:50" x14ac:dyDescent="0.4">
      <c r="B26" s="36" t="s">
        <v>5</v>
      </c>
      <c r="C26" s="77">
        <f>'Controls and SOA'!C16</f>
        <v>0</v>
      </c>
      <c r="D26" s="81">
        <f t="shared" si="2"/>
        <v>0</v>
      </c>
      <c r="E26" s="45"/>
      <c r="F26" s="128"/>
      <c r="G26" s="7"/>
      <c r="H26" s="7"/>
      <c r="I26" s="7">
        <f t="shared" si="10"/>
        <v>0</v>
      </c>
      <c r="J26" s="7">
        <f>IF($D26&gt;0,J$16*($D26),0)</f>
        <v>0</v>
      </c>
      <c r="K26" s="7"/>
      <c r="L26" s="7"/>
      <c r="M26" s="7"/>
      <c r="N26" s="7"/>
      <c r="O26" s="7"/>
      <c r="P26" s="7"/>
      <c r="Q26" s="7"/>
      <c r="R26" s="7"/>
      <c r="S26" s="7">
        <f t="shared" ref="S26:U29" si="17">IF($D26&gt;0,S$16*($D26),0)</f>
        <v>0</v>
      </c>
      <c r="T26" s="7"/>
      <c r="U26" s="7">
        <f t="shared" si="17"/>
        <v>0</v>
      </c>
      <c r="V26" s="7"/>
      <c r="W26" s="7"/>
      <c r="X26" s="7">
        <f t="shared" ref="X26:AA27" si="18">IF($D26&gt;0,X$16*($D26),0)</f>
        <v>0</v>
      </c>
      <c r="Y26" s="7">
        <f t="shared" si="18"/>
        <v>0</v>
      </c>
      <c r="Z26" s="7">
        <f t="shared" si="18"/>
        <v>0</v>
      </c>
      <c r="AA26" s="7">
        <f t="shared" si="18"/>
        <v>0</v>
      </c>
      <c r="AB26" s="7"/>
      <c r="AC26" s="7">
        <f>IF($D26&gt;0,AC$16*($D26),0)</f>
        <v>0</v>
      </c>
      <c r="AD26" s="7"/>
      <c r="AE26" s="7"/>
      <c r="AF26" s="7"/>
      <c r="AG26" s="7">
        <f>IF($D26&gt;0,AG$16*($D26),0)</f>
        <v>0</v>
      </c>
      <c r="AH26" s="7">
        <f>IF($D26&gt;0,AH$16*($D26),0)</f>
        <v>0</v>
      </c>
      <c r="AI26" s="7">
        <f>IF($D26&gt;0,AI$16*($D26),0)</f>
        <v>0</v>
      </c>
      <c r="AJ26" s="7">
        <f>IF($D26&gt;0,AJ$16*($D26),0)</f>
        <v>0</v>
      </c>
      <c r="AK26" s="7">
        <f t="shared" si="13"/>
        <v>0</v>
      </c>
      <c r="AL26" s="7">
        <f t="shared" si="15"/>
        <v>0</v>
      </c>
      <c r="AM26" s="7">
        <f>IF($D26&gt;0,AM$16*($D26),0)</f>
        <v>0</v>
      </c>
      <c r="AN26" s="7"/>
      <c r="AO26" s="7"/>
      <c r="AP26" s="7">
        <f>IF($D26&gt;0,AP$16*($D26),0)</f>
        <v>0</v>
      </c>
      <c r="AQ26" s="7"/>
      <c r="AR26" s="7"/>
      <c r="AS26" s="7"/>
      <c r="AT26" s="7">
        <f t="shared" si="16"/>
        <v>0</v>
      </c>
      <c r="AU26" s="52"/>
      <c r="AW26" s="36" t="s">
        <v>5</v>
      </c>
      <c r="AX26" s="41">
        <f t="shared" si="7"/>
        <v>0</v>
      </c>
    </row>
    <row r="27" spans="2:50" ht="23.25" x14ac:dyDescent="0.4">
      <c r="B27" s="36" t="s">
        <v>20</v>
      </c>
      <c r="C27" s="77">
        <f>'Controls and SOA'!C17</f>
        <v>0</v>
      </c>
      <c r="D27" s="81">
        <f t="shared" si="2"/>
        <v>0</v>
      </c>
      <c r="E27" s="45"/>
      <c r="F27" s="128"/>
      <c r="G27" s="7"/>
      <c r="H27" s="7"/>
      <c r="I27" s="7">
        <f t="shared" si="10"/>
        <v>0</v>
      </c>
      <c r="J27" s="7"/>
      <c r="K27" s="7"/>
      <c r="L27" s="7"/>
      <c r="M27" s="7"/>
      <c r="N27" s="7"/>
      <c r="O27" s="7"/>
      <c r="P27" s="7"/>
      <c r="Q27" s="7"/>
      <c r="R27" s="7"/>
      <c r="S27" s="7">
        <f t="shared" si="17"/>
        <v>0</v>
      </c>
      <c r="T27" s="7"/>
      <c r="U27" s="7">
        <f t="shared" si="17"/>
        <v>0</v>
      </c>
      <c r="V27" s="7"/>
      <c r="W27" s="7">
        <f>IF($D27&gt;0,W$16*($D27),0)</f>
        <v>0</v>
      </c>
      <c r="X27" s="7">
        <f t="shared" si="18"/>
        <v>0</v>
      </c>
      <c r="Y27" s="7">
        <f t="shared" si="18"/>
        <v>0</v>
      </c>
      <c r="Z27" s="7">
        <f t="shared" si="18"/>
        <v>0</v>
      </c>
      <c r="AA27" s="7">
        <f t="shared" si="18"/>
        <v>0</v>
      </c>
      <c r="AB27" s="7"/>
      <c r="AC27" s="7">
        <f>IF($D27&gt;0,AC$16*($D27),0)</f>
        <v>0</v>
      </c>
      <c r="AD27" s="7"/>
      <c r="AE27" s="7"/>
      <c r="AF27" s="7"/>
      <c r="AG27" s="7">
        <f t="shared" ref="AG27:AI30" si="19">IF($D27&gt;0,AG$16*($D27),0)</f>
        <v>0</v>
      </c>
      <c r="AH27" s="7">
        <f t="shared" si="19"/>
        <v>0</v>
      </c>
      <c r="AI27" s="7">
        <f t="shared" si="19"/>
        <v>0</v>
      </c>
      <c r="AJ27" s="7"/>
      <c r="AK27" s="7">
        <f t="shared" si="13"/>
        <v>0</v>
      </c>
      <c r="AL27" s="7">
        <f t="shared" si="15"/>
        <v>0</v>
      </c>
      <c r="AM27" s="7">
        <f>IF($D27&gt;0,AM$16*($D27),0)</f>
        <v>0</v>
      </c>
      <c r="AN27" s="7">
        <f>IF($D27&gt;0,AN$16*($D27),0)</f>
        <v>0</v>
      </c>
      <c r="AO27" s="7">
        <f>IF($D27&gt;0,AO$16*($D27),0)</f>
        <v>0</v>
      </c>
      <c r="AP27" s="7">
        <f>IF($D27&gt;0,AP$16*($D27),0)</f>
        <v>0</v>
      </c>
      <c r="AQ27" s="7"/>
      <c r="AR27" s="7">
        <f>IF($D27&gt;0,AR$16*($D27),0)</f>
        <v>0</v>
      </c>
      <c r="AS27" s="7"/>
      <c r="AT27" s="7">
        <f t="shared" si="16"/>
        <v>0</v>
      </c>
      <c r="AU27" s="52">
        <f>IF($D27&gt;0,AU$16*($D27),0)</f>
        <v>0</v>
      </c>
      <c r="AW27" s="36" t="s">
        <v>20</v>
      </c>
      <c r="AX27" s="41">
        <f t="shared" si="7"/>
        <v>0</v>
      </c>
    </row>
    <row r="28" spans="2:50" ht="23.25" x14ac:dyDescent="0.4">
      <c r="B28" s="36" t="s">
        <v>21</v>
      </c>
      <c r="C28" s="77">
        <f>'Controls and SOA'!C18</f>
        <v>0</v>
      </c>
      <c r="D28" s="81">
        <f t="shared" si="2"/>
        <v>0</v>
      </c>
      <c r="E28" s="45"/>
      <c r="F28" s="128"/>
      <c r="G28" s="7"/>
      <c r="H28" s="7"/>
      <c r="I28" s="7">
        <f t="shared" si="10"/>
        <v>0</v>
      </c>
      <c r="J28" s="7"/>
      <c r="K28" s="7"/>
      <c r="L28" s="7"/>
      <c r="M28" s="7"/>
      <c r="N28" s="7"/>
      <c r="O28" s="7"/>
      <c r="P28" s="7"/>
      <c r="Q28" s="7"/>
      <c r="R28" s="7"/>
      <c r="S28" s="7">
        <f t="shared" si="17"/>
        <v>0</v>
      </c>
      <c r="T28" s="7"/>
      <c r="U28" s="7">
        <f t="shared" si="17"/>
        <v>0</v>
      </c>
      <c r="V28" s="7"/>
      <c r="W28" s="7">
        <f>IF($D28&gt;0,W$16*($D28),0)</f>
        <v>0</v>
      </c>
      <c r="X28" s="7"/>
      <c r="Y28" s="7"/>
      <c r="Z28" s="7">
        <f t="shared" ref="Z28:AA38" si="20">IF($D28&gt;0,Z$16*($D28),0)</f>
        <v>0</v>
      </c>
      <c r="AA28" s="7">
        <f t="shared" si="20"/>
        <v>0</v>
      </c>
      <c r="AB28" s="7"/>
      <c r="AC28" s="7">
        <f>IF($D28&gt;0,AC$16*($D28),0)</f>
        <v>0</v>
      </c>
      <c r="AD28" s="7">
        <f>IF($D28&gt;0,AD$16*($D28),0)</f>
        <v>0</v>
      </c>
      <c r="AE28" s="7"/>
      <c r="AF28" s="7"/>
      <c r="AG28" s="7">
        <f t="shared" si="19"/>
        <v>0</v>
      </c>
      <c r="AH28" s="7">
        <f t="shared" si="19"/>
        <v>0</v>
      </c>
      <c r="AI28" s="7">
        <f t="shared" si="19"/>
        <v>0</v>
      </c>
      <c r="AJ28" s="7">
        <f>IF($D28&gt;0,AJ$16*($D28),0)</f>
        <v>0</v>
      </c>
      <c r="AK28" s="7">
        <f t="shared" si="13"/>
        <v>0</v>
      </c>
      <c r="AL28" s="7">
        <f t="shared" si="15"/>
        <v>0</v>
      </c>
      <c r="AM28" s="7">
        <f>IF($D28&gt;0,AM$16*($D28),0)</f>
        <v>0</v>
      </c>
      <c r="AN28" s="7">
        <f>IF($D28&gt;0,AN$16*($D28),0)</f>
        <v>0</v>
      </c>
      <c r="AO28" s="7">
        <f>IF($D28&gt;0,AO$16*($D28),0)</f>
        <v>0</v>
      </c>
      <c r="AP28" s="7">
        <f>IF($D28&gt;0,AP$16*($D28),0)</f>
        <v>0</v>
      </c>
      <c r="AQ28" s="7">
        <f>IF($D28&gt;0,AQ$16*($D28),0)</f>
        <v>0</v>
      </c>
      <c r="AR28" s="7">
        <f>IF($D28&gt;0,AR$16*($D28),0)</f>
        <v>0</v>
      </c>
      <c r="AS28" s="7"/>
      <c r="AT28" s="7">
        <f t="shared" si="16"/>
        <v>0</v>
      </c>
      <c r="AU28" s="52">
        <f>IF($D28&gt;0,AU$16*($D28),0)</f>
        <v>0</v>
      </c>
      <c r="AW28" s="36" t="s">
        <v>21</v>
      </c>
      <c r="AX28" s="41">
        <f t="shared" si="7"/>
        <v>0</v>
      </c>
    </row>
    <row r="29" spans="2:50" ht="34.9" x14ac:dyDescent="0.4">
      <c r="B29" s="36" t="s">
        <v>22</v>
      </c>
      <c r="C29" s="77">
        <f>'Controls and SOA'!C19</f>
        <v>0</v>
      </c>
      <c r="D29" s="81">
        <f t="shared" si="2"/>
        <v>0</v>
      </c>
      <c r="E29" s="45"/>
      <c r="F29" s="51">
        <f>IF($D29&gt;0,F$16*($D29),0)</f>
        <v>0</v>
      </c>
      <c r="G29" s="7"/>
      <c r="H29" s="7"/>
      <c r="I29" s="7">
        <f t="shared" si="10"/>
        <v>0</v>
      </c>
      <c r="J29" s="7"/>
      <c r="K29" s="7"/>
      <c r="L29" s="7"/>
      <c r="M29" s="7"/>
      <c r="N29" s="7"/>
      <c r="O29" s="7"/>
      <c r="P29" s="7"/>
      <c r="Q29" s="7"/>
      <c r="R29" s="7"/>
      <c r="S29" s="7">
        <f t="shared" si="17"/>
        <v>0</v>
      </c>
      <c r="T29" s="7"/>
      <c r="U29" s="7">
        <f t="shared" si="17"/>
        <v>0</v>
      </c>
      <c r="V29" s="7">
        <f>IF($D29&gt;0,V$16*($D29),0)</f>
        <v>0</v>
      </c>
      <c r="W29" s="7"/>
      <c r="X29" s="7"/>
      <c r="Y29" s="7"/>
      <c r="Z29" s="7">
        <f t="shared" si="20"/>
        <v>0</v>
      </c>
      <c r="AA29" s="7">
        <f t="shared" si="20"/>
        <v>0</v>
      </c>
      <c r="AB29" s="7"/>
      <c r="AC29" s="7"/>
      <c r="AD29" s="7"/>
      <c r="AE29" s="7"/>
      <c r="AF29" s="7"/>
      <c r="AG29" s="7">
        <f t="shared" si="19"/>
        <v>0</v>
      </c>
      <c r="AH29" s="7">
        <f t="shared" si="19"/>
        <v>0</v>
      </c>
      <c r="AI29" s="7">
        <f t="shared" si="19"/>
        <v>0</v>
      </c>
      <c r="AJ29" s="7">
        <f>IF($D29&gt;0,AJ$16*($D29),0)</f>
        <v>0</v>
      </c>
      <c r="AK29" s="7">
        <f t="shared" si="13"/>
        <v>0</v>
      </c>
      <c r="AL29" s="7">
        <f t="shared" si="15"/>
        <v>0</v>
      </c>
      <c r="AM29" s="7"/>
      <c r="AN29" s="7">
        <f>IF($D29&gt;0,AN$16*($D29),0)</f>
        <v>0</v>
      </c>
      <c r="AO29" s="7"/>
      <c r="AP29" s="7">
        <f>IF($D29&gt;0,AP$16*($D29),0)</f>
        <v>0</v>
      </c>
      <c r="AQ29" s="7">
        <f>IF($D29&gt;0,AQ$16*($D29),0)</f>
        <v>0</v>
      </c>
      <c r="AR29" s="7">
        <f>IF($D29&gt;0,AR$16*($D29),0)</f>
        <v>0</v>
      </c>
      <c r="AS29" s="7"/>
      <c r="AT29" s="7">
        <f t="shared" si="16"/>
        <v>0</v>
      </c>
      <c r="AU29" s="52"/>
      <c r="AW29" s="36" t="s">
        <v>22</v>
      </c>
      <c r="AX29" s="41">
        <f t="shared" si="7"/>
        <v>0</v>
      </c>
    </row>
    <row r="30" spans="2:50" x14ac:dyDescent="0.4">
      <c r="B30" s="36" t="s">
        <v>23</v>
      </c>
      <c r="C30" s="77">
        <f>'Controls and SOA'!C20</f>
        <v>0</v>
      </c>
      <c r="D30" s="81">
        <f t="shared" si="2"/>
        <v>0</v>
      </c>
      <c r="E30" s="45"/>
      <c r="F30" s="128"/>
      <c r="G30" s="7"/>
      <c r="H30" s="7"/>
      <c r="I30" s="7">
        <f t="shared" si="10"/>
        <v>0</v>
      </c>
      <c r="J30" s="7"/>
      <c r="K30" s="7"/>
      <c r="L30" s="7"/>
      <c r="M30" s="7"/>
      <c r="N30" s="7"/>
      <c r="O30" s="7"/>
      <c r="P30" s="7"/>
      <c r="Q30" s="7"/>
      <c r="R30" s="7"/>
      <c r="S30" s="7">
        <f>IF($D30&gt;0,S$16*($D30),0)</f>
        <v>0</v>
      </c>
      <c r="T30" s="7"/>
      <c r="U30" s="7"/>
      <c r="V30" s="7"/>
      <c r="W30" s="7">
        <f t="shared" ref="W30:Y34" si="21">IF($D30&gt;0,W$16*($D30),0)</f>
        <v>0</v>
      </c>
      <c r="X30" s="7">
        <f t="shared" si="21"/>
        <v>0</v>
      </c>
      <c r="Y30" s="7">
        <f t="shared" si="21"/>
        <v>0</v>
      </c>
      <c r="Z30" s="7">
        <f t="shared" si="20"/>
        <v>0</v>
      </c>
      <c r="AA30" s="7">
        <f t="shared" si="20"/>
        <v>0</v>
      </c>
      <c r="AB30" s="7"/>
      <c r="AC30" s="7">
        <f>IF($D30&gt;0,AC$16*($D30),0)</f>
        <v>0</v>
      </c>
      <c r="AD30" s="7"/>
      <c r="AE30" s="7"/>
      <c r="AF30" s="7"/>
      <c r="AG30" s="7">
        <f t="shared" si="19"/>
        <v>0</v>
      </c>
      <c r="AH30" s="7">
        <f t="shared" si="19"/>
        <v>0</v>
      </c>
      <c r="AI30" s="7">
        <f t="shared" si="19"/>
        <v>0</v>
      </c>
      <c r="AJ30" s="7">
        <f>IF($D30&gt;0,AJ$16*($D30),0)</f>
        <v>0</v>
      </c>
      <c r="AK30" s="7">
        <f t="shared" si="13"/>
        <v>0</v>
      </c>
      <c r="AL30" s="7">
        <f t="shared" si="15"/>
        <v>0</v>
      </c>
      <c r="AM30" s="7">
        <f>IF($D30&gt;0,AM$16*($D30),0)</f>
        <v>0</v>
      </c>
      <c r="AN30" s="7">
        <f>IF($D30&gt;0,AN$16*($D30),0)</f>
        <v>0</v>
      </c>
      <c r="AO30" s="7"/>
      <c r="AP30" s="7">
        <f>IF($D30&gt;0,AP$16*($D30),0)</f>
        <v>0</v>
      </c>
      <c r="AQ30" s="7">
        <f>IF($D30&gt;0,AQ$16*($D30),0)</f>
        <v>0</v>
      </c>
      <c r="AR30" s="7">
        <f>IF($D30&gt;0,AR$16*($D30),0)</f>
        <v>0</v>
      </c>
      <c r="AS30" s="7"/>
      <c r="AT30" s="7">
        <f t="shared" si="16"/>
        <v>0</v>
      </c>
      <c r="AU30" s="52">
        <f>IF($D30&gt;0,AU$16*($D30),0)</f>
        <v>0</v>
      </c>
      <c r="AW30" s="36" t="s">
        <v>23</v>
      </c>
      <c r="AX30" s="41">
        <f t="shared" si="7"/>
        <v>0</v>
      </c>
    </row>
    <row r="31" spans="2:50" ht="34.9" x14ac:dyDescent="0.4">
      <c r="B31" s="36" t="s">
        <v>24</v>
      </c>
      <c r="C31" s="77">
        <f>'Controls and SOA'!C21</f>
        <v>0</v>
      </c>
      <c r="D31" s="81">
        <f t="shared" si="2"/>
        <v>0</v>
      </c>
      <c r="E31" s="45"/>
      <c r="F31" s="128"/>
      <c r="G31" s="7"/>
      <c r="H31" s="7"/>
      <c r="I31" s="7">
        <f t="shared" si="10"/>
        <v>0</v>
      </c>
      <c r="J31" s="7">
        <f>IF($D31&gt;0,J$16*($D31),0)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f t="shared" si="21"/>
        <v>0</v>
      </c>
      <c r="X31" s="7">
        <f t="shared" si="21"/>
        <v>0</v>
      </c>
      <c r="Y31" s="7">
        <f t="shared" si="21"/>
        <v>0</v>
      </c>
      <c r="Z31" s="7">
        <f t="shared" si="20"/>
        <v>0</v>
      </c>
      <c r="AA31" s="7">
        <f t="shared" si="20"/>
        <v>0</v>
      </c>
      <c r="AB31" s="7"/>
      <c r="AC31" s="7">
        <f>IF($D31&gt;0,AC$16*($D31),0)</f>
        <v>0</v>
      </c>
      <c r="AD31" s="7"/>
      <c r="AE31" s="7"/>
      <c r="AF31" s="7"/>
      <c r="AG31" s="7"/>
      <c r="AH31" s="7"/>
      <c r="AI31" s="7"/>
      <c r="AJ31" s="7"/>
      <c r="AK31" s="7"/>
      <c r="AL31" s="7">
        <f t="shared" si="15"/>
        <v>0</v>
      </c>
      <c r="AM31" s="7"/>
      <c r="AN31" s="7"/>
      <c r="AO31" s="7">
        <f>IF($D31&gt;0,AO$16*($D31),0)</f>
        <v>0</v>
      </c>
      <c r="AP31" s="7"/>
      <c r="AQ31" s="7"/>
      <c r="AR31" s="7">
        <f>IF($D31&gt;0,AR$16*($D31),0)</f>
        <v>0</v>
      </c>
      <c r="AS31" s="7"/>
      <c r="AT31" s="7"/>
      <c r="AU31" s="52">
        <f>IF($D31&gt;0,AU$16*($D31),0)</f>
        <v>0</v>
      </c>
      <c r="AW31" s="36" t="s">
        <v>24</v>
      </c>
      <c r="AX31" s="41">
        <f t="shared" si="7"/>
        <v>0</v>
      </c>
    </row>
    <row r="32" spans="2:50" x14ac:dyDescent="0.4">
      <c r="B32" s="36" t="s">
        <v>25</v>
      </c>
      <c r="C32" s="77">
        <f>'Controls and SOA'!C22</f>
        <v>0</v>
      </c>
      <c r="D32" s="81">
        <f t="shared" si="2"/>
        <v>0</v>
      </c>
      <c r="E32" s="45"/>
      <c r="F32" s="51">
        <f t="shared" ref="F32:H33" si="22">IF($D32&gt;0,F$16*($D32),0)</f>
        <v>0</v>
      </c>
      <c r="G32" s="7">
        <f t="shared" si="22"/>
        <v>0</v>
      </c>
      <c r="H32" s="7">
        <f t="shared" si="22"/>
        <v>0</v>
      </c>
      <c r="I32" s="7">
        <f t="shared" si="10"/>
        <v>0</v>
      </c>
      <c r="J32" s="7">
        <f>IF($D32&gt;0,J$16*($D32),0)</f>
        <v>0</v>
      </c>
      <c r="K32" s="7">
        <f>IF($D32&gt;0,K$16*($D32),0)</f>
        <v>0</v>
      </c>
      <c r="L32" s="7">
        <f>IF($D32&gt;0,L$16*($D32),0)</f>
        <v>0</v>
      </c>
      <c r="M32" s="7"/>
      <c r="N32" s="7">
        <f t="shared" ref="N32:T33" si="23">IF($D32&gt;0,N$16*($D32),0)</f>
        <v>0</v>
      </c>
      <c r="O32" s="7">
        <f t="shared" si="23"/>
        <v>0</v>
      </c>
      <c r="P32" s="7">
        <f t="shared" si="23"/>
        <v>0</v>
      </c>
      <c r="Q32" s="7">
        <f t="shared" si="23"/>
        <v>0</v>
      </c>
      <c r="R32" s="7">
        <f t="shared" si="23"/>
        <v>0</v>
      </c>
      <c r="S32" s="7">
        <f t="shared" si="23"/>
        <v>0</v>
      </c>
      <c r="T32" s="7">
        <f t="shared" si="23"/>
        <v>0</v>
      </c>
      <c r="U32" s="7"/>
      <c r="V32" s="7">
        <f>IF($D32&gt;0,V$16*($D32),0)</f>
        <v>0</v>
      </c>
      <c r="W32" s="7">
        <f t="shared" si="21"/>
        <v>0</v>
      </c>
      <c r="X32" s="7">
        <f t="shared" si="21"/>
        <v>0</v>
      </c>
      <c r="Y32" s="7">
        <f t="shared" si="21"/>
        <v>0</v>
      </c>
      <c r="Z32" s="7">
        <f t="shared" si="20"/>
        <v>0</v>
      </c>
      <c r="AA32" s="7">
        <f t="shared" si="20"/>
        <v>0</v>
      </c>
      <c r="AB32" s="7">
        <f>IF($D32&gt;0,AB$16*($D32),0)</f>
        <v>0</v>
      </c>
      <c r="AC32" s="7">
        <f>IF($D32&gt;0,AC$16*($D32),0)</f>
        <v>0</v>
      </c>
      <c r="AD32" s="7">
        <f t="shared" ref="AD32:AK33" si="24">IF($D32&gt;0,AD$16*($D32),0)</f>
        <v>0</v>
      </c>
      <c r="AE32" s="7">
        <f t="shared" si="24"/>
        <v>0</v>
      </c>
      <c r="AF32" s="7">
        <f t="shared" si="24"/>
        <v>0</v>
      </c>
      <c r="AG32" s="7">
        <f t="shared" si="24"/>
        <v>0</v>
      </c>
      <c r="AH32" s="7">
        <f t="shared" si="24"/>
        <v>0</v>
      </c>
      <c r="AI32" s="7">
        <f t="shared" si="24"/>
        <v>0</v>
      </c>
      <c r="AJ32" s="7">
        <f t="shared" si="24"/>
        <v>0</v>
      </c>
      <c r="AK32" s="7">
        <f t="shared" si="24"/>
        <v>0</v>
      </c>
      <c r="AL32" s="7">
        <f t="shared" si="15"/>
        <v>0</v>
      </c>
      <c r="AM32" s="7">
        <f>IF($D32&gt;0,AM$16*($D32),0)</f>
        <v>0</v>
      </c>
      <c r="AN32" s="7">
        <f>IF($D32&gt;0,AN$16*($D32),0)</f>
        <v>0</v>
      </c>
      <c r="AO32" s="7">
        <f>IF($D32&gt;0,AO$16*($D32),0)</f>
        <v>0</v>
      </c>
      <c r="AP32" s="7">
        <f t="shared" ref="AP32:AQ34" si="25">IF($D32&gt;0,AP$16*($D32),0)</f>
        <v>0</v>
      </c>
      <c r="AQ32" s="7">
        <f t="shared" si="25"/>
        <v>0</v>
      </c>
      <c r="AR32" s="7"/>
      <c r="AS32" s="7">
        <f>IF($D32&gt;0,AS$16*($D32),0)</f>
        <v>0</v>
      </c>
      <c r="AT32" s="7"/>
      <c r="AU32" s="52">
        <f>IF($D32&gt;0,AU$16*($D32),0)</f>
        <v>0</v>
      </c>
      <c r="AW32" s="36" t="s">
        <v>25</v>
      </c>
      <c r="AX32" s="41">
        <f t="shared" si="7"/>
        <v>0</v>
      </c>
    </row>
    <row r="33" spans="2:50" x14ac:dyDescent="0.4">
      <c r="B33" s="36" t="s">
        <v>26</v>
      </c>
      <c r="C33" s="77">
        <f>'Controls and SOA'!C23</f>
        <v>0</v>
      </c>
      <c r="D33" s="81">
        <f t="shared" si="2"/>
        <v>0</v>
      </c>
      <c r="E33" s="45"/>
      <c r="F33" s="51">
        <f t="shared" si="22"/>
        <v>0</v>
      </c>
      <c r="G33" s="7">
        <f t="shared" si="22"/>
        <v>0</v>
      </c>
      <c r="H33" s="7">
        <f t="shared" si="22"/>
        <v>0</v>
      </c>
      <c r="I33" s="7">
        <f t="shared" si="10"/>
        <v>0</v>
      </c>
      <c r="J33" s="7">
        <f>IF($D33&gt;0,J$16*($D33),0)</f>
        <v>0</v>
      </c>
      <c r="K33" s="7">
        <f>IF($D33&gt;0,K$16*($D33),0)</f>
        <v>0</v>
      </c>
      <c r="L33" s="7">
        <f>IF($D33&gt;0,L$16*($D33),0)</f>
        <v>0</v>
      </c>
      <c r="M33" s="7"/>
      <c r="N33" s="7">
        <f t="shared" si="23"/>
        <v>0</v>
      </c>
      <c r="O33" s="7">
        <f t="shared" si="23"/>
        <v>0</v>
      </c>
      <c r="P33" s="7">
        <f t="shared" si="23"/>
        <v>0</v>
      </c>
      <c r="Q33" s="7">
        <f t="shared" si="23"/>
        <v>0</v>
      </c>
      <c r="R33" s="7">
        <f t="shared" si="23"/>
        <v>0</v>
      </c>
      <c r="S33" s="7">
        <f t="shared" si="23"/>
        <v>0</v>
      </c>
      <c r="T33" s="7"/>
      <c r="U33" s="7"/>
      <c r="V33" s="7">
        <f>IF($D33&gt;0,V$16*($D33),0)</f>
        <v>0</v>
      </c>
      <c r="W33" s="7">
        <f t="shared" si="21"/>
        <v>0</v>
      </c>
      <c r="X33" s="7">
        <f t="shared" si="21"/>
        <v>0</v>
      </c>
      <c r="Y33" s="7">
        <f t="shared" si="21"/>
        <v>0</v>
      </c>
      <c r="Z33" s="7">
        <f t="shared" si="20"/>
        <v>0</v>
      </c>
      <c r="AA33" s="7">
        <f t="shared" si="20"/>
        <v>0</v>
      </c>
      <c r="AB33" s="7">
        <f>IF($D33&gt;0,AB$16*($D33),0)</f>
        <v>0</v>
      </c>
      <c r="AC33" s="7">
        <f>IF($D33&gt;0,AC$16*($D33),0)</f>
        <v>0</v>
      </c>
      <c r="AD33" s="7">
        <f t="shared" si="24"/>
        <v>0</v>
      </c>
      <c r="AE33" s="7">
        <f t="shared" si="24"/>
        <v>0</v>
      </c>
      <c r="AF33" s="7">
        <f t="shared" si="24"/>
        <v>0</v>
      </c>
      <c r="AG33" s="7">
        <f t="shared" si="24"/>
        <v>0</v>
      </c>
      <c r="AH33" s="7">
        <f t="shared" si="24"/>
        <v>0</v>
      </c>
      <c r="AI33" s="7">
        <f t="shared" si="24"/>
        <v>0</v>
      </c>
      <c r="AJ33" s="7">
        <f t="shared" si="24"/>
        <v>0</v>
      </c>
      <c r="AK33" s="7">
        <f t="shared" si="24"/>
        <v>0</v>
      </c>
      <c r="AL33" s="7">
        <f t="shared" si="15"/>
        <v>0</v>
      </c>
      <c r="AM33" s="7">
        <f>IF($D33&gt;0,AM$16*($D33),0)</f>
        <v>0</v>
      </c>
      <c r="AN33" s="7"/>
      <c r="AO33" s="7">
        <f>IF($D33&gt;0,AO$16*($D33),0)</f>
        <v>0</v>
      </c>
      <c r="AP33" s="7">
        <f t="shared" si="25"/>
        <v>0</v>
      </c>
      <c r="AQ33" s="7">
        <f t="shared" si="25"/>
        <v>0</v>
      </c>
      <c r="AR33" s="7"/>
      <c r="AS33" s="7">
        <f>IF($D33&gt;0,AS$16*($D33),0)</f>
        <v>0</v>
      </c>
      <c r="AT33" s="7"/>
      <c r="AU33" s="52">
        <f>IF($D33&gt;0,AU$16*($D33),0)</f>
        <v>0</v>
      </c>
      <c r="AW33" s="36" t="s">
        <v>26</v>
      </c>
      <c r="AX33" s="41">
        <f t="shared" si="7"/>
        <v>0</v>
      </c>
    </row>
    <row r="34" spans="2:50" ht="23.25" x14ac:dyDescent="0.4">
      <c r="B34" s="36" t="s">
        <v>27</v>
      </c>
      <c r="C34" s="77">
        <f>'Controls and SOA'!C24</f>
        <v>0</v>
      </c>
      <c r="D34" s="81">
        <f t="shared" si="2"/>
        <v>0</v>
      </c>
      <c r="E34" s="45"/>
      <c r="F34" s="128"/>
      <c r="G34" s="7"/>
      <c r="H34" s="7"/>
      <c r="I34" s="7">
        <f t="shared" si="10"/>
        <v>0</v>
      </c>
      <c r="J34" s="7"/>
      <c r="K34" s="7"/>
      <c r="L34" s="7"/>
      <c r="M34" s="7"/>
      <c r="N34" s="7"/>
      <c r="O34" s="7"/>
      <c r="P34" s="7">
        <f>IF($D34&gt;0,P$16*($D34),0)</f>
        <v>0</v>
      </c>
      <c r="Q34" s="7">
        <f>IF($D34&gt;0,Q$16*($D34),0)</f>
        <v>0</v>
      </c>
      <c r="R34" s="7"/>
      <c r="S34" s="7">
        <f>IF($D34&gt;0,S$16*($D34),0)</f>
        <v>0</v>
      </c>
      <c r="T34" s="7"/>
      <c r="U34" s="7"/>
      <c r="V34" s="7">
        <f>IF($D34&gt;0,V$16*($D34),0)</f>
        <v>0</v>
      </c>
      <c r="W34" s="7">
        <f t="shared" si="21"/>
        <v>0</v>
      </c>
      <c r="X34" s="7">
        <f t="shared" si="21"/>
        <v>0</v>
      </c>
      <c r="Y34" s="7">
        <f t="shared" si="21"/>
        <v>0</v>
      </c>
      <c r="Z34" s="7">
        <f t="shared" si="20"/>
        <v>0</v>
      </c>
      <c r="AA34" s="7">
        <f t="shared" si="20"/>
        <v>0</v>
      </c>
      <c r="AB34" s="7">
        <f>IF($D34&gt;0,AB$16*($D34),0)</f>
        <v>0</v>
      </c>
      <c r="AC34" s="7">
        <f>IF($D34&gt;0,AC$16*($D34),0)</f>
        <v>0</v>
      </c>
      <c r="AD34" s="7">
        <f>IF($D34&gt;0,AD$16*($D34),0)</f>
        <v>0</v>
      </c>
      <c r="AE34" s="7">
        <f>IF($D34&gt;0,AE$16*($D34),0)</f>
        <v>0</v>
      </c>
      <c r="AF34" s="7"/>
      <c r="AG34" s="7"/>
      <c r="AH34" s="7"/>
      <c r="AI34" s="7"/>
      <c r="AJ34" s="7">
        <f>IF($D34&gt;0,AJ$16*($D34),0)</f>
        <v>0</v>
      </c>
      <c r="AK34" s="7">
        <f>IF($D34&gt;0,AK$16*($D34),0)</f>
        <v>0</v>
      </c>
      <c r="AL34" s="7">
        <f t="shared" si="15"/>
        <v>0</v>
      </c>
      <c r="AM34" s="7">
        <f>IF($D34&gt;0,AM$16*($D34),0)</f>
        <v>0</v>
      </c>
      <c r="AN34" s="7">
        <f>IF($D34&gt;0,AN$16*($D34),0)</f>
        <v>0</v>
      </c>
      <c r="AO34" s="7">
        <f>IF($D34&gt;0,AO$16*($D34),0)</f>
        <v>0</v>
      </c>
      <c r="AP34" s="7">
        <f t="shared" si="25"/>
        <v>0</v>
      </c>
      <c r="AQ34" s="7">
        <f t="shared" si="25"/>
        <v>0</v>
      </c>
      <c r="AR34" s="7"/>
      <c r="AS34" s="7"/>
      <c r="AT34" s="7"/>
      <c r="AU34" s="52">
        <f>IF($D34&gt;0,AU$16*($D34),0)</f>
        <v>0</v>
      </c>
      <c r="AW34" s="36" t="s">
        <v>27</v>
      </c>
      <c r="AX34" s="41">
        <f t="shared" si="7"/>
        <v>0</v>
      </c>
    </row>
    <row r="35" spans="2:50" x14ac:dyDescent="0.4">
      <c r="B35" s="36" t="s">
        <v>28</v>
      </c>
      <c r="C35" s="77">
        <f>'Controls and SOA'!C25</f>
        <v>0</v>
      </c>
      <c r="D35" s="81">
        <f t="shared" si="2"/>
        <v>0</v>
      </c>
      <c r="E35" s="45"/>
      <c r="F35" s="128"/>
      <c r="G35" s="7"/>
      <c r="H35" s="7"/>
      <c r="I35" s="7">
        <f t="shared" si="10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ref="X35:Y38" si="26">IF($D35&gt;0,X$16*($D35),0)</f>
        <v>0</v>
      </c>
      <c r="Y35" s="7">
        <f t="shared" si="26"/>
        <v>0</v>
      </c>
      <c r="Z35" s="7">
        <f t="shared" si="20"/>
        <v>0</v>
      </c>
      <c r="AA35" s="7">
        <f t="shared" si="20"/>
        <v>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f t="shared" si="15"/>
        <v>0</v>
      </c>
      <c r="AM35" s="7"/>
      <c r="AN35" s="7"/>
      <c r="AO35" s="7"/>
      <c r="AP35" s="7"/>
      <c r="AQ35" s="7"/>
      <c r="AR35" s="7"/>
      <c r="AS35" s="7"/>
      <c r="AT35" s="7"/>
      <c r="AU35" s="52"/>
      <c r="AW35" s="36" t="s">
        <v>28</v>
      </c>
      <c r="AX35" s="41">
        <f t="shared" si="7"/>
        <v>0</v>
      </c>
    </row>
    <row r="36" spans="2:50" ht="23.25" x14ac:dyDescent="0.4">
      <c r="B36" s="36" t="s">
        <v>29</v>
      </c>
      <c r="C36" s="77">
        <f>'Controls and SOA'!C26</f>
        <v>0</v>
      </c>
      <c r="D36" s="81">
        <f t="shared" si="2"/>
        <v>0</v>
      </c>
      <c r="E36" s="45"/>
      <c r="F36" s="128"/>
      <c r="G36" s="7"/>
      <c r="H36" s="7"/>
      <c r="I36" s="7">
        <f t="shared" si="10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f t="shared" si="26"/>
        <v>0</v>
      </c>
      <c r="Y36" s="7">
        <f t="shared" si="26"/>
        <v>0</v>
      </c>
      <c r="Z36" s="7">
        <f t="shared" si="20"/>
        <v>0</v>
      </c>
      <c r="AA36" s="7">
        <f t="shared" si="20"/>
        <v>0</v>
      </c>
      <c r="AB36" s="7"/>
      <c r="AC36" s="7"/>
      <c r="AD36" s="7">
        <f>IF($D36&gt;0,AD$16*($D36),0)</f>
        <v>0</v>
      </c>
      <c r="AE36" s="7"/>
      <c r="AF36" s="7"/>
      <c r="AG36" s="7"/>
      <c r="AH36" s="7"/>
      <c r="AI36" s="7"/>
      <c r="AJ36" s="7"/>
      <c r="AK36" s="7">
        <f>IF($D36&gt;0,AK$16*($D36),0)</f>
        <v>0</v>
      </c>
      <c r="AL36" s="7"/>
      <c r="AM36" s="7">
        <f>IF($D36&gt;0,AM$16*($D36),0)</f>
        <v>0</v>
      </c>
      <c r="AN36" s="7"/>
      <c r="AO36" s="7"/>
      <c r="AP36" s="7"/>
      <c r="AQ36" s="7">
        <f>IF($D36&gt;0,AQ$16*($D36),0)</f>
        <v>0</v>
      </c>
      <c r="AR36" s="7"/>
      <c r="AS36" s="7"/>
      <c r="AT36" s="7"/>
      <c r="AU36" s="52"/>
      <c r="AW36" s="36" t="s">
        <v>29</v>
      </c>
      <c r="AX36" s="41">
        <f t="shared" si="7"/>
        <v>0</v>
      </c>
    </row>
    <row r="37" spans="2:50" ht="23.25" x14ac:dyDescent="0.4">
      <c r="B37" s="36" t="s">
        <v>30</v>
      </c>
      <c r="C37" s="77">
        <f>'Controls and SOA'!C27</f>
        <v>0</v>
      </c>
      <c r="D37" s="81">
        <f t="shared" si="2"/>
        <v>0</v>
      </c>
      <c r="E37" s="45"/>
      <c r="F37" s="128"/>
      <c r="G37" s="7"/>
      <c r="H37" s="7"/>
      <c r="I37" s="7">
        <f t="shared" si="10"/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f t="shared" si="26"/>
        <v>0</v>
      </c>
      <c r="Y37" s="7">
        <f t="shared" si="26"/>
        <v>0</v>
      </c>
      <c r="Z37" s="7">
        <f t="shared" si="20"/>
        <v>0</v>
      </c>
      <c r="AA37" s="7">
        <f t="shared" si="20"/>
        <v>0</v>
      </c>
      <c r="AB37" s="7"/>
      <c r="AC37" s="7"/>
      <c r="AD37" s="7">
        <f>IF($D37&gt;0,AD$16*($D37),0)</f>
        <v>0</v>
      </c>
      <c r="AE37" s="7"/>
      <c r="AF37" s="7"/>
      <c r="AG37" s="7"/>
      <c r="AH37" s="7"/>
      <c r="AI37" s="7"/>
      <c r="AJ37" s="7"/>
      <c r="AK37" s="7">
        <f>IF($D37&gt;0,AK$16*($D37),0)</f>
        <v>0</v>
      </c>
      <c r="AL37" s="7"/>
      <c r="AM37" s="7">
        <f>IF($D37&gt;0,AM$16*($D37),0)</f>
        <v>0</v>
      </c>
      <c r="AN37" s="7"/>
      <c r="AO37" s="7"/>
      <c r="AP37" s="7"/>
      <c r="AQ37" s="7">
        <f>IF($D37&gt;0,AQ$16*($D37),0)</f>
        <v>0</v>
      </c>
      <c r="AR37" s="7"/>
      <c r="AS37" s="7"/>
      <c r="AT37" s="7"/>
      <c r="AU37" s="52"/>
      <c r="AW37" s="36" t="s">
        <v>30</v>
      </c>
      <c r="AX37" s="41">
        <f t="shared" si="7"/>
        <v>0</v>
      </c>
    </row>
    <row r="38" spans="2:50" x14ac:dyDescent="0.4">
      <c r="B38" s="36" t="s">
        <v>31</v>
      </c>
      <c r="C38" s="77">
        <f>'Controls and SOA'!C28</f>
        <v>0</v>
      </c>
      <c r="D38" s="81">
        <f t="shared" si="2"/>
        <v>0</v>
      </c>
      <c r="E38" s="45"/>
      <c r="F38" s="128"/>
      <c r="G38" s="7"/>
      <c r="H38" s="7"/>
      <c r="I38" s="7">
        <f t="shared" si="10"/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f t="shared" si="26"/>
        <v>0</v>
      </c>
      <c r="Y38" s="7">
        <f t="shared" si="26"/>
        <v>0</v>
      </c>
      <c r="Z38" s="7">
        <f t="shared" si="20"/>
        <v>0</v>
      </c>
      <c r="AA38" s="7">
        <f t="shared" si="20"/>
        <v>0</v>
      </c>
      <c r="AB38" s="7"/>
      <c r="AC38" s="7"/>
      <c r="AD38" s="7">
        <f>IF($D38&gt;0,AD$16*($D38),0)</f>
        <v>0</v>
      </c>
      <c r="AE38" s="7"/>
      <c r="AF38" s="7"/>
      <c r="AG38" s="7"/>
      <c r="AH38" s="7"/>
      <c r="AI38" s="7"/>
      <c r="AJ38" s="7"/>
      <c r="AK38" s="7">
        <f>IF($D38&gt;0,AK$16*($D38),0)</f>
        <v>0</v>
      </c>
      <c r="AL38" s="7"/>
      <c r="AM38" s="7">
        <f>IF($D38&gt;0,AM$16*($D38),0)</f>
        <v>0</v>
      </c>
      <c r="AN38" s="7"/>
      <c r="AO38" s="7"/>
      <c r="AP38" s="7"/>
      <c r="AQ38" s="7">
        <f>IF($D38&gt;0,AQ$16*($D38),0)</f>
        <v>0</v>
      </c>
      <c r="AR38" s="7"/>
      <c r="AS38" s="7"/>
      <c r="AT38" s="7"/>
      <c r="AU38" s="52"/>
      <c r="AW38" s="36" t="s">
        <v>31</v>
      </c>
      <c r="AX38" s="41">
        <f t="shared" si="7"/>
        <v>0</v>
      </c>
    </row>
    <row r="39" spans="2:50" ht="23.25" x14ac:dyDescent="0.4">
      <c r="B39" s="36" t="s">
        <v>32</v>
      </c>
      <c r="C39" s="77">
        <f>'Controls and SOA'!C29</f>
        <v>0</v>
      </c>
      <c r="D39" s="81">
        <f t="shared" si="2"/>
        <v>0</v>
      </c>
      <c r="E39" s="45"/>
      <c r="F39" s="12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f>IF($D39&gt;0,Z$16*($D39),0)</f>
        <v>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f t="shared" ref="AL39:AL46" si="27">IF($D39&gt;0,AL$16*($D39),0)</f>
        <v>0</v>
      </c>
      <c r="AM39" s="7"/>
      <c r="AN39" s="7"/>
      <c r="AO39" s="7"/>
      <c r="AP39" s="7"/>
      <c r="AQ39" s="7"/>
      <c r="AR39" s="7"/>
      <c r="AS39" s="7"/>
      <c r="AT39" s="7"/>
      <c r="AU39" s="52"/>
      <c r="AW39" s="36" t="s">
        <v>32</v>
      </c>
      <c r="AX39" s="41">
        <f t="shared" si="7"/>
        <v>0</v>
      </c>
    </row>
    <row r="40" spans="2:50" x14ac:dyDescent="0.4">
      <c r="B40" s="36" t="s">
        <v>33</v>
      </c>
      <c r="C40" s="77">
        <f>'Controls and SOA'!C30</f>
        <v>0</v>
      </c>
      <c r="D40" s="81">
        <f t="shared" si="2"/>
        <v>0</v>
      </c>
      <c r="E40" s="45"/>
      <c r="F40" s="12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f>IF($D40&gt;0,Z$16*($D40),0)</f>
        <v>0</v>
      </c>
      <c r="AA40" s="7"/>
      <c r="AB40" s="7"/>
      <c r="AC40" s="7">
        <f>IF($D40&gt;0,AC$16*($D40),0)</f>
        <v>0</v>
      </c>
      <c r="AD40" s="7"/>
      <c r="AE40" s="7"/>
      <c r="AF40" s="7"/>
      <c r="AG40" s="7"/>
      <c r="AH40" s="7"/>
      <c r="AI40" s="7"/>
      <c r="AJ40" s="7"/>
      <c r="AK40" s="7"/>
      <c r="AL40" s="7">
        <f t="shared" si="27"/>
        <v>0</v>
      </c>
      <c r="AM40" s="7"/>
      <c r="AN40" s="7"/>
      <c r="AO40" s="7"/>
      <c r="AP40" s="7"/>
      <c r="AQ40" s="7"/>
      <c r="AR40" s="7"/>
      <c r="AS40" s="7"/>
      <c r="AT40" s="7"/>
      <c r="AU40" s="52"/>
      <c r="AW40" s="36" t="s">
        <v>33</v>
      </c>
      <c r="AX40" s="41">
        <f t="shared" si="7"/>
        <v>0</v>
      </c>
    </row>
    <row r="41" spans="2:50" ht="23.25" x14ac:dyDescent="0.4">
      <c r="B41" s="36" t="s">
        <v>34</v>
      </c>
      <c r="C41" s="77">
        <f>'Controls and SOA'!C31</f>
        <v>0</v>
      </c>
      <c r="D41" s="81">
        <f t="shared" si="2"/>
        <v>0</v>
      </c>
      <c r="E41" s="45"/>
      <c r="F41" s="128"/>
      <c r="G41" s="7"/>
      <c r="H41" s="7"/>
      <c r="I41" s="7">
        <f>IF($D41&gt;0,I$16*($D41),0)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f>IF($D41&gt;0,V$16*($D41),0)</f>
        <v>0</v>
      </c>
      <c r="W41" s="7"/>
      <c r="X41" s="7"/>
      <c r="Y41" s="7"/>
      <c r="Z41" s="7"/>
      <c r="AA41" s="7">
        <f>IF($D41&gt;0,AA$16*($D41),0)</f>
        <v>0</v>
      </c>
      <c r="AB41" s="7"/>
      <c r="AC41" s="7"/>
      <c r="AD41" s="7"/>
      <c r="AE41" s="7"/>
      <c r="AF41" s="7">
        <f>IF($D41&gt;0,AF$16*($D41),0)</f>
        <v>0</v>
      </c>
      <c r="AG41" s="7"/>
      <c r="AH41" s="7"/>
      <c r="AI41" s="7"/>
      <c r="AJ41" s="7"/>
      <c r="AK41" s="7"/>
      <c r="AL41" s="7">
        <f t="shared" si="27"/>
        <v>0</v>
      </c>
      <c r="AM41" s="7"/>
      <c r="AN41" s="7"/>
      <c r="AO41" s="7"/>
      <c r="AP41" s="7"/>
      <c r="AQ41" s="7"/>
      <c r="AR41" s="7"/>
      <c r="AS41" s="7">
        <f>IF($D41&gt;0,AS$16*($D41),0)</f>
        <v>0</v>
      </c>
      <c r="AT41" s="7"/>
      <c r="AU41" s="52"/>
      <c r="AW41" s="36" t="s">
        <v>34</v>
      </c>
      <c r="AX41" s="41">
        <f t="shared" si="7"/>
        <v>0</v>
      </c>
    </row>
    <row r="42" spans="2:50" x14ac:dyDescent="0.4">
      <c r="B42" s="36" t="s">
        <v>35</v>
      </c>
      <c r="C42" s="77">
        <f>'Controls and SOA'!C32</f>
        <v>0</v>
      </c>
      <c r="D42" s="81">
        <f t="shared" si="2"/>
        <v>0</v>
      </c>
      <c r="E42" s="45"/>
      <c r="F42" s="12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IF($D42&gt;0,S$16*($D42),0)</f>
        <v>0</v>
      </c>
      <c r="T42" s="7"/>
      <c r="U42" s="7"/>
      <c r="V42" s="7"/>
      <c r="W42" s="7">
        <f>IF($D42&gt;0,W$16*($D42),0)</f>
        <v>0</v>
      </c>
      <c r="X42" s="7"/>
      <c r="Y42" s="7"/>
      <c r="Z42" s="7"/>
      <c r="AA42" s="7"/>
      <c r="AB42" s="7"/>
      <c r="AC42" s="7">
        <f t="shared" ref="AC42:AC48" si="28">IF($D42&gt;0,AC$16*($D42),0)</f>
        <v>0</v>
      </c>
      <c r="AD42" s="7"/>
      <c r="AE42" s="7"/>
      <c r="AF42" s="7"/>
      <c r="AG42" s="7"/>
      <c r="AH42" s="7"/>
      <c r="AI42" s="7"/>
      <c r="AJ42" s="7"/>
      <c r="AK42" s="7">
        <f t="shared" ref="AK42:AK48" si="29">IF($D42&gt;0,AK$16*($D42),0)</f>
        <v>0</v>
      </c>
      <c r="AL42" s="7">
        <f t="shared" si="27"/>
        <v>0</v>
      </c>
      <c r="AM42" s="7">
        <f t="shared" ref="AM42:AO46" si="30">IF($D42&gt;0,AM$16*($D42),0)</f>
        <v>0</v>
      </c>
      <c r="AN42" s="7">
        <f t="shared" si="30"/>
        <v>0</v>
      </c>
      <c r="AO42" s="7">
        <f t="shared" si="30"/>
        <v>0</v>
      </c>
      <c r="AP42" s="7"/>
      <c r="AQ42" s="7">
        <f t="shared" ref="AQ42:AR48" si="31">IF($D42&gt;0,AQ$16*($D42),0)</f>
        <v>0</v>
      </c>
      <c r="AR42" s="7">
        <f t="shared" si="31"/>
        <v>0</v>
      </c>
      <c r="AS42" s="7"/>
      <c r="AT42" s="7">
        <f>IF($D42&gt;0,AT$16*($D42),0)</f>
        <v>0</v>
      </c>
      <c r="AU42" s="52">
        <f>IF($D42&gt;0,AU$16*($D42),0)</f>
        <v>0</v>
      </c>
      <c r="AW42" s="36" t="s">
        <v>35</v>
      </c>
      <c r="AX42" s="41">
        <f t="shared" si="7"/>
        <v>0</v>
      </c>
    </row>
    <row r="43" spans="2:50" ht="23.25" x14ac:dyDescent="0.4">
      <c r="B43" s="36" t="s">
        <v>36</v>
      </c>
      <c r="C43" s="77">
        <f>'Controls and SOA'!C33</f>
        <v>0</v>
      </c>
      <c r="D43" s="81">
        <f t="shared" si="2"/>
        <v>0</v>
      </c>
      <c r="E43" s="45"/>
      <c r="F43" s="128"/>
      <c r="G43" s="7"/>
      <c r="H43" s="7"/>
      <c r="I43" s="7"/>
      <c r="J43" s="7">
        <f>IF($D43&gt;0,J$16*($D43),0)</f>
        <v>0</v>
      </c>
      <c r="K43" s="7">
        <f>IF($D43&gt;0,K$16*($D43),0)</f>
        <v>0</v>
      </c>
      <c r="L43" s="7">
        <f>IF($D43&gt;0,L$16*($D43),0)</f>
        <v>0</v>
      </c>
      <c r="M43" s="7"/>
      <c r="N43" s="7"/>
      <c r="O43" s="7">
        <f>IF($D43&gt;0,O$16*($D43),0)</f>
        <v>0</v>
      </c>
      <c r="P43" s="7"/>
      <c r="Q43" s="7"/>
      <c r="R43" s="7"/>
      <c r="S43" s="7">
        <f>IF($D43&gt;0,S$16*($D43),0)</f>
        <v>0</v>
      </c>
      <c r="T43" s="7"/>
      <c r="U43" s="7"/>
      <c r="V43" s="7"/>
      <c r="W43" s="7">
        <f>IF($D43&gt;0,W$16*($D43),0)</f>
        <v>0</v>
      </c>
      <c r="X43" s="7"/>
      <c r="Y43" s="7"/>
      <c r="Z43" s="7"/>
      <c r="AA43" s="7"/>
      <c r="AB43" s="7"/>
      <c r="AC43" s="7">
        <f t="shared" si="28"/>
        <v>0</v>
      </c>
      <c r="AD43" s="7"/>
      <c r="AE43" s="7"/>
      <c r="AF43" s="7"/>
      <c r="AG43" s="7"/>
      <c r="AH43" s="7"/>
      <c r="AI43" s="7"/>
      <c r="AJ43" s="7"/>
      <c r="AK43" s="7">
        <f t="shared" si="29"/>
        <v>0</v>
      </c>
      <c r="AL43" s="7">
        <f t="shared" si="27"/>
        <v>0</v>
      </c>
      <c r="AM43" s="7">
        <f t="shared" si="30"/>
        <v>0</v>
      </c>
      <c r="AN43" s="7">
        <f t="shared" si="30"/>
        <v>0</v>
      </c>
      <c r="AO43" s="7">
        <f t="shared" si="30"/>
        <v>0</v>
      </c>
      <c r="AP43" s="7">
        <f>IF($D43&gt;0,AP$16*($D43),0)</f>
        <v>0</v>
      </c>
      <c r="AQ43" s="7">
        <f t="shared" si="31"/>
        <v>0</v>
      </c>
      <c r="AR43" s="7">
        <f t="shared" si="31"/>
        <v>0</v>
      </c>
      <c r="AS43" s="7"/>
      <c r="AT43" s="7">
        <f>IF($D43&gt;0,AT$16*($D43),0)</f>
        <v>0</v>
      </c>
      <c r="AU43" s="52">
        <f>IF($D43&gt;0,AU$16*($D43),0)</f>
        <v>0</v>
      </c>
      <c r="AW43" s="36" t="s">
        <v>36</v>
      </c>
      <c r="AX43" s="41">
        <f t="shared" si="7"/>
        <v>0</v>
      </c>
    </row>
    <row r="44" spans="2:50" ht="23.25" x14ac:dyDescent="0.4">
      <c r="B44" s="36" t="s">
        <v>37</v>
      </c>
      <c r="C44" s="77">
        <f>'Controls and SOA'!C34</f>
        <v>0</v>
      </c>
      <c r="D44" s="81">
        <f t="shared" si="2"/>
        <v>0</v>
      </c>
      <c r="E44" s="45"/>
      <c r="F44" s="12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IF($D44&gt;0,S$16*($D44),0)</f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>
        <f t="shared" si="28"/>
        <v>0</v>
      </c>
      <c r="AD44" s="7"/>
      <c r="AE44" s="7"/>
      <c r="AF44" s="7"/>
      <c r="AG44" s="7"/>
      <c r="AH44" s="7"/>
      <c r="AI44" s="7"/>
      <c r="AJ44" s="7"/>
      <c r="AK44" s="7">
        <f t="shared" si="29"/>
        <v>0</v>
      </c>
      <c r="AL44" s="7">
        <f t="shared" si="27"/>
        <v>0</v>
      </c>
      <c r="AM44" s="7">
        <f t="shared" si="30"/>
        <v>0</v>
      </c>
      <c r="AN44" s="7">
        <f t="shared" si="30"/>
        <v>0</v>
      </c>
      <c r="AO44" s="7">
        <f t="shared" si="30"/>
        <v>0</v>
      </c>
      <c r="AP44" s="7"/>
      <c r="AQ44" s="7">
        <f t="shared" si="31"/>
        <v>0</v>
      </c>
      <c r="AR44" s="7">
        <f t="shared" si="31"/>
        <v>0</v>
      </c>
      <c r="AS44" s="7"/>
      <c r="AT44" s="7">
        <f>IF($D44&gt;0,AT$16*($D44),0)</f>
        <v>0</v>
      </c>
      <c r="AU44" s="52"/>
      <c r="AW44" s="36" t="s">
        <v>37</v>
      </c>
      <c r="AX44" s="41">
        <f t="shared" si="7"/>
        <v>0</v>
      </c>
    </row>
    <row r="45" spans="2:50" ht="23.25" x14ac:dyDescent="0.4">
      <c r="B45" s="36" t="s">
        <v>38</v>
      </c>
      <c r="C45" s="77">
        <f>'Controls and SOA'!C35</f>
        <v>0</v>
      </c>
      <c r="D45" s="81">
        <f t="shared" si="2"/>
        <v>0</v>
      </c>
      <c r="E45" s="45"/>
      <c r="F45" s="12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IF($D45&gt;0,S$16*($D45),0)</f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>
        <f t="shared" si="28"/>
        <v>0</v>
      </c>
      <c r="AD45" s="7"/>
      <c r="AE45" s="7"/>
      <c r="AF45" s="7"/>
      <c r="AG45" s="7"/>
      <c r="AH45" s="7"/>
      <c r="AI45" s="7"/>
      <c r="AJ45" s="7"/>
      <c r="AK45" s="7">
        <f t="shared" si="29"/>
        <v>0</v>
      </c>
      <c r="AL45" s="7">
        <f t="shared" si="27"/>
        <v>0</v>
      </c>
      <c r="AM45" s="7">
        <f t="shared" si="30"/>
        <v>0</v>
      </c>
      <c r="AN45" s="7">
        <f t="shared" si="30"/>
        <v>0</v>
      </c>
      <c r="AO45" s="7">
        <f t="shared" si="30"/>
        <v>0</v>
      </c>
      <c r="AP45" s="7"/>
      <c r="AQ45" s="7">
        <f t="shared" si="31"/>
        <v>0</v>
      </c>
      <c r="AR45" s="7">
        <f t="shared" si="31"/>
        <v>0</v>
      </c>
      <c r="AS45" s="7"/>
      <c r="AT45" s="7">
        <f>IF($D45&gt;0,AT$16*($D45),0)</f>
        <v>0</v>
      </c>
      <c r="AU45" s="52"/>
      <c r="AW45" s="36" t="s">
        <v>38</v>
      </c>
      <c r="AX45" s="41">
        <f t="shared" si="7"/>
        <v>0</v>
      </c>
    </row>
    <row r="46" spans="2:50" ht="23.25" x14ac:dyDescent="0.4">
      <c r="B46" s="36" t="s">
        <v>39</v>
      </c>
      <c r="C46" s="77">
        <f>'Controls and SOA'!C36</f>
        <v>0</v>
      </c>
      <c r="D46" s="81">
        <f t="shared" si="2"/>
        <v>0</v>
      </c>
      <c r="E46" s="45"/>
      <c r="F46" s="12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f t="shared" si="28"/>
        <v>0</v>
      </c>
      <c r="AD46" s="7"/>
      <c r="AE46" s="7"/>
      <c r="AF46" s="7"/>
      <c r="AG46" s="7"/>
      <c r="AH46" s="7"/>
      <c r="AI46" s="7"/>
      <c r="AJ46" s="7"/>
      <c r="AK46" s="7">
        <f t="shared" si="29"/>
        <v>0</v>
      </c>
      <c r="AL46" s="7">
        <f t="shared" si="27"/>
        <v>0</v>
      </c>
      <c r="AM46" s="7">
        <f t="shared" si="30"/>
        <v>0</v>
      </c>
      <c r="AN46" s="7">
        <f t="shared" si="30"/>
        <v>0</v>
      </c>
      <c r="AO46" s="7">
        <f t="shared" si="30"/>
        <v>0</v>
      </c>
      <c r="AP46" s="7"/>
      <c r="AQ46" s="7">
        <f t="shared" si="31"/>
        <v>0</v>
      </c>
      <c r="AR46" s="7">
        <f t="shared" si="31"/>
        <v>0</v>
      </c>
      <c r="AS46" s="7"/>
      <c r="AT46" s="7">
        <f>IF($D46&gt;0,AT$16*($D46),0)</f>
        <v>0</v>
      </c>
      <c r="AU46" s="52"/>
      <c r="AW46" s="36" t="s">
        <v>39</v>
      </c>
      <c r="AX46" s="41">
        <f t="shared" si="7"/>
        <v>0</v>
      </c>
    </row>
    <row r="47" spans="2:50" ht="34.9" x14ac:dyDescent="0.4">
      <c r="B47" s="36" t="s">
        <v>40</v>
      </c>
      <c r="C47" s="77">
        <f>'Controls and SOA'!C37</f>
        <v>0</v>
      </c>
      <c r="D47" s="81">
        <f t="shared" si="2"/>
        <v>0</v>
      </c>
      <c r="E47" s="45"/>
      <c r="F47" s="128"/>
      <c r="G47" s="7"/>
      <c r="H47" s="7"/>
      <c r="I47" s="7">
        <f>IF($D47&gt;0,I$16*($D47),0)</f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f t="shared" si="28"/>
        <v>0</v>
      </c>
      <c r="AD47" s="7"/>
      <c r="AE47" s="7"/>
      <c r="AF47" s="7"/>
      <c r="AG47" s="7"/>
      <c r="AH47" s="7"/>
      <c r="AI47" s="7"/>
      <c r="AJ47" s="7"/>
      <c r="AK47" s="7">
        <f t="shared" si="29"/>
        <v>0</v>
      </c>
      <c r="AL47" s="7"/>
      <c r="AM47" s="7">
        <f>IF($D47&gt;0,AM$16*($D47),0)</f>
        <v>0</v>
      </c>
      <c r="AN47" s="7"/>
      <c r="AO47" s="7">
        <f>IF($D47&gt;0,AO$16*($D47),0)</f>
        <v>0</v>
      </c>
      <c r="AP47" s="7"/>
      <c r="AQ47" s="7">
        <f t="shared" si="31"/>
        <v>0</v>
      </c>
      <c r="AR47" s="7">
        <f t="shared" si="31"/>
        <v>0</v>
      </c>
      <c r="AS47" s="7"/>
      <c r="AT47" s="7"/>
      <c r="AU47" s="52"/>
      <c r="AW47" s="36" t="s">
        <v>40</v>
      </c>
      <c r="AX47" s="41">
        <f t="shared" si="7"/>
        <v>0</v>
      </c>
    </row>
    <row r="48" spans="2:50" ht="23.25" x14ac:dyDescent="0.4">
      <c r="B48" s="36" t="s">
        <v>41</v>
      </c>
      <c r="C48" s="77">
        <f>'Controls and SOA'!C38</f>
        <v>0</v>
      </c>
      <c r="D48" s="81">
        <f t="shared" si="2"/>
        <v>0</v>
      </c>
      <c r="E48" s="45"/>
      <c r="F48" s="128"/>
      <c r="G48" s="7"/>
      <c r="H48" s="7"/>
      <c r="I48" s="7">
        <f>IF($D48&gt;0,I$16*($D48),0)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f t="shared" si="28"/>
        <v>0</v>
      </c>
      <c r="AD48" s="7"/>
      <c r="AE48" s="7"/>
      <c r="AF48" s="7"/>
      <c r="AG48" s="7"/>
      <c r="AH48" s="7"/>
      <c r="AI48" s="7"/>
      <c r="AJ48" s="7"/>
      <c r="AK48" s="7">
        <f t="shared" si="29"/>
        <v>0</v>
      </c>
      <c r="AL48" s="7">
        <f>IF($D48&gt;0,AL$16*($D48),0)</f>
        <v>0</v>
      </c>
      <c r="AM48" s="7">
        <f>IF($D48&gt;0,AM$16*($D48),0)</f>
        <v>0</v>
      </c>
      <c r="AN48" s="7">
        <f>IF($D48&gt;0,AN$16*($D48),0)</f>
        <v>0</v>
      </c>
      <c r="AO48" s="7">
        <f>IF($D48&gt;0,AO$16*($D48),0)</f>
        <v>0</v>
      </c>
      <c r="AP48" s="7">
        <f>IF($D48&gt;0,AP$16*($D48),0)</f>
        <v>0</v>
      </c>
      <c r="AQ48" s="7">
        <f t="shared" si="31"/>
        <v>0</v>
      </c>
      <c r="AR48" s="7">
        <f t="shared" si="31"/>
        <v>0</v>
      </c>
      <c r="AS48" s="7"/>
      <c r="AT48" s="7">
        <f>IF($D48&gt;0,AT$16*($D48),0)</f>
        <v>0</v>
      </c>
      <c r="AU48" s="52"/>
      <c r="AW48" s="36" t="s">
        <v>41</v>
      </c>
      <c r="AX48" s="41">
        <f t="shared" si="7"/>
        <v>0</v>
      </c>
    </row>
    <row r="49" spans="2:50" ht="23.25" x14ac:dyDescent="0.4">
      <c r="B49" s="36" t="s">
        <v>42</v>
      </c>
      <c r="C49" s="77">
        <f>'Controls and SOA'!C39</f>
        <v>0</v>
      </c>
      <c r="D49" s="81">
        <f t="shared" ref="D49:D80" si="32">IF(C49="NA", 0, IF(C49=0,0,5-C49))</f>
        <v>0</v>
      </c>
      <c r="E49" s="45"/>
      <c r="F49" s="128"/>
      <c r="G49" s="7"/>
      <c r="H49" s="7"/>
      <c r="I49" s="7">
        <f>IF($D49&gt;0,I$16*($D49),0)</f>
        <v>0</v>
      </c>
      <c r="J49" s="7">
        <f>IF($D49&gt;0,J$16*($D49),0)</f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f>IF($D49&gt;0,X$16*($D49),0)</f>
        <v>0</v>
      </c>
      <c r="Y49" s="7">
        <f>IF($D49&gt;0,Y$16*($D49),0)</f>
        <v>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f>IF($D49&gt;0,AL$16*($D49),0)</f>
        <v>0</v>
      </c>
      <c r="AM49" s="7"/>
      <c r="AN49" s="7"/>
      <c r="AO49" s="7">
        <f>IF($D49&gt;0,AO$16*($D49),0)</f>
        <v>0</v>
      </c>
      <c r="AP49" s="7"/>
      <c r="AQ49" s="7"/>
      <c r="AR49" s="7">
        <f t="shared" ref="AR49:AR54" si="33">IF($D49&gt;0,AR$16*($D49),0)</f>
        <v>0</v>
      </c>
      <c r="AS49" s="7"/>
      <c r="AT49" s="7"/>
      <c r="AU49" s="52"/>
      <c r="AW49" s="36" t="s">
        <v>42</v>
      </c>
      <c r="AX49" s="41">
        <f t="shared" ref="AX49:AX80" si="34">MAX(F49:AU49)</f>
        <v>0</v>
      </c>
    </row>
    <row r="50" spans="2:50" ht="23.25" x14ac:dyDescent="0.4">
      <c r="B50" s="36" t="s">
        <v>43</v>
      </c>
      <c r="C50" s="77">
        <f>'Controls and SOA'!C40</f>
        <v>0</v>
      </c>
      <c r="D50" s="81">
        <f t="shared" si="32"/>
        <v>0</v>
      </c>
      <c r="E50" s="45"/>
      <c r="F50" s="128"/>
      <c r="G50" s="7"/>
      <c r="H50" s="7"/>
      <c r="I50" s="7">
        <f>IF($D50&gt;0,I$16*($D50),0)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f t="shared" ref="AC50:AC57" si="35">IF($D50&gt;0,AC$16*($D50),0)</f>
        <v>0</v>
      </c>
      <c r="AD50" s="7"/>
      <c r="AE50" s="7"/>
      <c r="AF50" s="7"/>
      <c r="AG50" s="7"/>
      <c r="AH50" s="7"/>
      <c r="AI50" s="7"/>
      <c r="AJ50" s="7"/>
      <c r="AK50" s="7">
        <f>IF($D50&gt;0,AK$16*($D50),0)</f>
        <v>0</v>
      </c>
      <c r="AL50" s="7">
        <f>IF($D50&gt;0,AL$16*($D50),0)</f>
        <v>0</v>
      </c>
      <c r="AM50" s="7">
        <f>IF($D50&gt;0,AM$16*($D50),0)</f>
        <v>0</v>
      </c>
      <c r="AN50" s="7"/>
      <c r="AO50" s="7">
        <f>IF($D50&gt;0,AO$16*($D50),0)</f>
        <v>0</v>
      </c>
      <c r="AP50" s="7"/>
      <c r="AQ50" s="7">
        <f>IF($D50&gt;0,AQ$16*($D50),0)</f>
        <v>0</v>
      </c>
      <c r="AR50" s="7">
        <f t="shared" si="33"/>
        <v>0</v>
      </c>
      <c r="AS50" s="7"/>
      <c r="AT50" s="7"/>
      <c r="AU50" s="52"/>
      <c r="AW50" s="36" t="s">
        <v>43</v>
      </c>
      <c r="AX50" s="41">
        <f t="shared" si="34"/>
        <v>0</v>
      </c>
    </row>
    <row r="51" spans="2:50" ht="23.25" x14ac:dyDescent="0.4">
      <c r="B51" s="36" t="s">
        <v>44</v>
      </c>
      <c r="C51" s="77">
        <f>'Controls and SOA'!C41</f>
        <v>0</v>
      </c>
      <c r="D51" s="81">
        <f t="shared" si="32"/>
        <v>0</v>
      </c>
      <c r="E51" s="45"/>
      <c r="F51" s="128"/>
      <c r="G51" s="7"/>
      <c r="H51" s="7"/>
      <c r="I51" s="7">
        <f>IF($D51&gt;0,I$16*($D51),0)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>
        <f>IF($D51&gt;0,W$16*($D51),0)</f>
        <v>0</v>
      </c>
      <c r="X51" s="7"/>
      <c r="Y51" s="7"/>
      <c r="Z51" s="7"/>
      <c r="AA51" s="7"/>
      <c r="AB51" s="7"/>
      <c r="AC51" s="7">
        <f t="shared" si="35"/>
        <v>0</v>
      </c>
      <c r="AD51" s="7"/>
      <c r="AE51" s="7"/>
      <c r="AF51" s="7"/>
      <c r="AG51" s="7"/>
      <c r="AH51" s="7"/>
      <c r="AI51" s="7"/>
      <c r="AJ51" s="7"/>
      <c r="AK51" s="7">
        <f>IF($D51&gt;0,AK$16*($D51),0)</f>
        <v>0</v>
      </c>
      <c r="AL51" s="7">
        <f>IF($D51&gt;0,AL$16*($D51),0)</f>
        <v>0</v>
      </c>
      <c r="AM51" s="7">
        <f>IF($D51&gt;0,AM$16*($D51),0)</f>
        <v>0</v>
      </c>
      <c r="AN51" s="7">
        <f>IF($D51&gt;0,AN$16*($D51),0)</f>
        <v>0</v>
      </c>
      <c r="AO51" s="7">
        <f>IF($D51&gt;0,AO$16*($D51),0)</f>
        <v>0</v>
      </c>
      <c r="AP51" s="7">
        <f>IF($D51&gt;0,AP$16*($D51),0)</f>
        <v>0</v>
      </c>
      <c r="AQ51" s="7">
        <f>IF($D51&gt;0,AQ$16*($D51),0)</f>
        <v>0</v>
      </c>
      <c r="AR51" s="7">
        <f t="shared" si="33"/>
        <v>0</v>
      </c>
      <c r="AS51" s="7"/>
      <c r="AT51" s="7">
        <f>IF($D51&gt;0,AT$16*($D51),0)</f>
        <v>0</v>
      </c>
      <c r="AU51" s="52">
        <f>IF($D51&gt;0,AU$16*($D51),0)</f>
        <v>0</v>
      </c>
      <c r="AW51" s="36" t="s">
        <v>44</v>
      </c>
      <c r="AX51" s="41">
        <f t="shared" si="34"/>
        <v>0</v>
      </c>
    </row>
    <row r="52" spans="2:50" ht="23.25" x14ac:dyDescent="0.4">
      <c r="B52" s="36" t="s">
        <v>45</v>
      </c>
      <c r="C52" s="77">
        <f>'Controls and SOA'!C42</f>
        <v>0</v>
      </c>
      <c r="D52" s="81">
        <f t="shared" si="32"/>
        <v>0</v>
      </c>
      <c r="E52" s="45"/>
      <c r="F52" s="12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f t="shared" si="35"/>
        <v>0</v>
      </c>
      <c r="AD52" s="7"/>
      <c r="AE52" s="7"/>
      <c r="AF52" s="7"/>
      <c r="AG52" s="7"/>
      <c r="AH52" s="7"/>
      <c r="AI52" s="7"/>
      <c r="AJ52" s="7"/>
      <c r="AK52" s="7">
        <f>IF($D52&gt;0,AK$16*($D52),0)</f>
        <v>0</v>
      </c>
      <c r="AL52" s="7"/>
      <c r="AM52" s="7"/>
      <c r="AN52" s="7"/>
      <c r="AO52" s="7"/>
      <c r="AP52" s="7"/>
      <c r="AQ52" s="7"/>
      <c r="AR52" s="7">
        <f t="shared" si="33"/>
        <v>0</v>
      </c>
      <c r="AS52" s="7"/>
      <c r="AT52" s="7"/>
      <c r="AU52" s="52"/>
      <c r="AW52" s="36" t="s">
        <v>45</v>
      </c>
      <c r="AX52" s="41">
        <f t="shared" si="34"/>
        <v>0</v>
      </c>
    </row>
    <row r="53" spans="2:50" ht="23.25" x14ac:dyDescent="0.4">
      <c r="B53" s="36" t="s">
        <v>46</v>
      </c>
      <c r="C53" s="77">
        <f>'Controls and SOA'!C43</f>
        <v>0</v>
      </c>
      <c r="D53" s="81">
        <f t="shared" si="32"/>
        <v>0</v>
      </c>
      <c r="E53" s="45"/>
      <c r="F53" s="12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f t="shared" si="35"/>
        <v>0</v>
      </c>
      <c r="AD53" s="7"/>
      <c r="AE53" s="7"/>
      <c r="AF53" s="7"/>
      <c r="AG53" s="7"/>
      <c r="AH53" s="7"/>
      <c r="AI53" s="7"/>
      <c r="AJ53" s="7"/>
      <c r="AK53" s="7">
        <f>IF($D53&gt;0,AK$16*($D53),0)</f>
        <v>0</v>
      </c>
      <c r="AL53" s="7"/>
      <c r="AM53" s="7"/>
      <c r="AN53" s="7"/>
      <c r="AO53" s="7"/>
      <c r="AP53" s="7"/>
      <c r="AQ53" s="7"/>
      <c r="AR53" s="7">
        <f t="shared" si="33"/>
        <v>0</v>
      </c>
      <c r="AS53" s="7"/>
      <c r="AT53" s="7"/>
      <c r="AU53" s="52"/>
      <c r="AW53" s="36" t="s">
        <v>46</v>
      </c>
      <c r="AX53" s="41">
        <f t="shared" si="34"/>
        <v>0</v>
      </c>
    </row>
    <row r="54" spans="2:50" ht="23.25" x14ac:dyDescent="0.4">
      <c r="B54" s="36" t="s">
        <v>47</v>
      </c>
      <c r="C54" s="77">
        <f>'Controls and SOA'!C44</f>
        <v>0</v>
      </c>
      <c r="D54" s="81">
        <f t="shared" si="32"/>
        <v>0</v>
      </c>
      <c r="E54" s="45"/>
      <c r="F54" s="12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f t="shared" si="35"/>
        <v>0</v>
      </c>
      <c r="AD54" s="7"/>
      <c r="AE54" s="7"/>
      <c r="AF54" s="7"/>
      <c r="AG54" s="7"/>
      <c r="AH54" s="7"/>
      <c r="AI54" s="7"/>
      <c r="AJ54" s="7"/>
      <c r="AK54" s="7">
        <f>IF($D54&gt;0,AK$16*($D54),0)</f>
        <v>0</v>
      </c>
      <c r="AL54" s="7">
        <f>IF($D54&gt;0,AL$16*($D54),0)</f>
        <v>0</v>
      </c>
      <c r="AM54" s="7"/>
      <c r="AN54" s="7">
        <f>IF($D54&gt;0,AN$16*($D54),0)</f>
        <v>0</v>
      </c>
      <c r="AO54" s="7"/>
      <c r="AP54" s="7"/>
      <c r="AQ54" s="7">
        <f>IF($D54&gt;0,AQ$16*($D54),0)</f>
        <v>0</v>
      </c>
      <c r="AR54" s="7">
        <f t="shared" si="33"/>
        <v>0</v>
      </c>
      <c r="AS54" s="7"/>
      <c r="AT54" s="7"/>
      <c r="AU54" s="52"/>
      <c r="AW54" s="36" t="s">
        <v>47</v>
      </c>
      <c r="AX54" s="41">
        <f t="shared" si="34"/>
        <v>0</v>
      </c>
    </row>
    <row r="55" spans="2:50" ht="23.25" x14ac:dyDescent="0.4">
      <c r="B55" s="36" t="s">
        <v>48</v>
      </c>
      <c r="C55" s="77">
        <f>'Controls and SOA'!C45</f>
        <v>0</v>
      </c>
      <c r="D55" s="81">
        <f t="shared" si="32"/>
        <v>0</v>
      </c>
      <c r="E55" s="45"/>
      <c r="F55" s="12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f t="shared" si="35"/>
        <v>0</v>
      </c>
      <c r="AD55" s="7"/>
      <c r="AE55" s="7"/>
      <c r="AF55" s="7"/>
      <c r="AG55" s="7">
        <f>IF($D55&gt;0,AG$16*($D55),0)</f>
        <v>0</v>
      </c>
      <c r="AH55" s="7">
        <f>IF($D55&gt;0,AH$16*($D55),0)</f>
        <v>0</v>
      </c>
      <c r="AI55" s="7">
        <f>IF($D55&gt;0,AI$16*($D55),0)</f>
        <v>0</v>
      </c>
      <c r="AJ55" s="7"/>
      <c r="AK55" s="7"/>
      <c r="AL55" s="7">
        <f>IF($D55&gt;0,AL$16*($D55),0)</f>
        <v>0</v>
      </c>
      <c r="AM55" s="7"/>
      <c r="AN55" s="7">
        <f>IF($D55&gt;0,AN$16*($D55),0)</f>
        <v>0</v>
      </c>
      <c r="AO55" s="7"/>
      <c r="AP55" s="7"/>
      <c r="AQ55" s="7"/>
      <c r="AR55" s="7"/>
      <c r="AS55" s="7"/>
      <c r="AT55" s="7"/>
      <c r="AU55" s="52"/>
      <c r="AW55" s="36" t="s">
        <v>48</v>
      </c>
      <c r="AX55" s="41">
        <f t="shared" si="34"/>
        <v>0</v>
      </c>
    </row>
    <row r="56" spans="2:50" ht="23.25" x14ac:dyDescent="0.4">
      <c r="B56" s="36" t="s">
        <v>49</v>
      </c>
      <c r="C56" s="77">
        <f>'Controls and SOA'!C46</f>
        <v>0</v>
      </c>
      <c r="D56" s="81">
        <f t="shared" si="32"/>
        <v>0</v>
      </c>
      <c r="E56" s="45"/>
      <c r="F56" s="128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>IF($D56&gt;0,Q$16*($D56),0)</f>
        <v>0</v>
      </c>
      <c r="R56" s="7"/>
      <c r="S56" s="7"/>
      <c r="T56" s="7"/>
      <c r="U56" s="7"/>
      <c r="V56" s="7"/>
      <c r="W56" s="7">
        <f>IF($D56&gt;0,W$16*($D56),0)</f>
        <v>0</v>
      </c>
      <c r="X56" s="7"/>
      <c r="Y56" s="7"/>
      <c r="Z56" s="7"/>
      <c r="AA56" s="7"/>
      <c r="AB56" s="7"/>
      <c r="AC56" s="7">
        <f t="shared" si="35"/>
        <v>0</v>
      </c>
      <c r="AD56" s="7">
        <f>IF($D56&gt;0,AD$16*($D56),0)</f>
        <v>0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f>IF($D56&gt;0,AO$16*($D56),0)</f>
        <v>0</v>
      </c>
      <c r="AP56" s="7"/>
      <c r="AQ56" s="7"/>
      <c r="AR56" s="7"/>
      <c r="AS56" s="7"/>
      <c r="AT56" s="7"/>
      <c r="AU56" s="52">
        <f>IF($D56&gt;0,AU$16*($D56),0)</f>
        <v>0</v>
      </c>
      <c r="AW56" s="36" t="s">
        <v>49</v>
      </c>
      <c r="AX56" s="41">
        <f t="shared" si="34"/>
        <v>0</v>
      </c>
    </row>
    <row r="57" spans="2:50" x14ac:dyDescent="0.4">
      <c r="B57" s="36" t="s">
        <v>50</v>
      </c>
      <c r="C57" s="77">
        <f>'Controls and SOA'!C47</f>
        <v>0</v>
      </c>
      <c r="D57" s="81">
        <f t="shared" si="32"/>
        <v>0</v>
      </c>
      <c r="E57" s="45"/>
      <c r="F57" s="128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>IF($D57&gt;0,Q$16*($D57),0)</f>
        <v>0</v>
      </c>
      <c r="R57" s="7"/>
      <c r="S57" s="7"/>
      <c r="T57" s="7"/>
      <c r="U57" s="7"/>
      <c r="V57" s="7"/>
      <c r="W57" s="7">
        <f>IF($D57&gt;0,W$16*($D57),0)</f>
        <v>0</v>
      </c>
      <c r="X57" s="7"/>
      <c r="Y57" s="7"/>
      <c r="Z57" s="7"/>
      <c r="AA57" s="7"/>
      <c r="AB57" s="7"/>
      <c r="AC57" s="7">
        <f t="shared" si="35"/>
        <v>0</v>
      </c>
      <c r="AD57" s="7">
        <f>IF($D57&gt;0,AD$16*($D57),0)</f>
        <v>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f>IF($D57&gt;0,AO$16*($D57),0)</f>
        <v>0</v>
      </c>
      <c r="AP57" s="7"/>
      <c r="AQ57" s="7"/>
      <c r="AR57" s="7"/>
      <c r="AS57" s="7"/>
      <c r="AT57" s="7"/>
      <c r="AU57" s="52">
        <f>IF($D57&gt;0,AU$16*($D57),0)</f>
        <v>0</v>
      </c>
      <c r="AW57" s="36" t="s">
        <v>50</v>
      </c>
      <c r="AX57" s="41">
        <f t="shared" si="34"/>
        <v>0</v>
      </c>
    </row>
    <row r="58" spans="2:50" ht="23.25" x14ac:dyDescent="0.4">
      <c r="B58" s="36" t="s">
        <v>51</v>
      </c>
      <c r="C58" s="77">
        <f>'Controls and SOA'!C48</f>
        <v>0</v>
      </c>
      <c r="D58" s="81">
        <f t="shared" si="32"/>
        <v>0</v>
      </c>
      <c r="E58" s="45"/>
      <c r="F58" s="128"/>
      <c r="G58" s="7"/>
      <c r="H58" s="7"/>
      <c r="I58" s="7">
        <f t="shared" ref="I58:L59" si="36">IF($D58&gt;0,I$16*($D58),0)</f>
        <v>0</v>
      </c>
      <c r="J58" s="7">
        <f t="shared" si="36"/>
        <v>0</v>
      </c>
      <c r="K58" s="7">
        <f t="shared" si="36"/>
        <v>0</v>
      </c>
      <c r="L58" s="7">
        <f t="shared" si="36"/>
        <v>0</v>
      </c>
      <c r="M58" s="7"/>
      <c r="N58" s="7"/>
      <c r="O58" s="7"/>
      <c r="P58" s="7"/>
      <c r="Q58" s="7"/>
      <c r="R58" s="7"/>
      <c r="S58" s="7"/>
      <c r="T58" s="7"/>
      <c r="U58" s="7">
        <f>IF($D58&gt;0,U$16*($D58),0)</f>
        <v>0</v>
      </c>
      <c r="V58" s="7"/>
      <c r="W58" s="7"/>
      <c r="X58" s="7">
        <f t="shared" ref="X58:Y60" si="37">IF($D58&gt;0,X$16*($D58),0)</f>
        <v>0</v>
      </c>
      <c r="Y58" s="7">
        <f t="shared" si="37"/>
        <v>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>
        <f>IF($D58&gt;0,AQ$16*($D58),0)</f>
        <v>0</v>
      </c>
      <c r="AR58" s="7">
        <f>IF($D58&gt;0,AR$16*($D58),0)</f>
        <v>0</v>
      </c>
      <c r="AS58" s="7"/>
      <c r="AT58" s="7"/>
      <c r="AU58" s="52"/>
      <c r="AW58" s="36" t="s">
        <v>51</v>
      </c>
      <c r="AX58" s="41">
        <f t="shared" si="34"/>
        <v>0</v>
      </c>
    </row>
    <row r="59" spans="2:50" ht="23.25" x14ac:dyDescent="0.4">
      <c r="B59" s="36" t="s">
        <v>52</v>
      </c>
      <c r="C59" s="77">
        <f>'Controls and SOA'!C49</f>
        <v>0</v>
      </c>
      <c r="D59" s="81">
        <f t="shared" si="32"/>
        <v>0</v>
      </c>
      <c r="E59" s="45"/>
      <c r="F59" s="128"/>
      <c r="G59" s="7"/>
      <c r="H59" s="7"/>
      <c r="I59" s="7">
        <f t="shared" si="36"/>
        <v>0</v>
      </c>
      <c r="J59" s="7">
        <f t="shared" si="36"/>
        <v>0</v>
      </c>
      <c r="K59" s="7">
        <f t="shared" si="36"/>
        <v>0</v>
      </c>
      <c r="L59" s="7">
        <f t="shared" si="36"/>
        <v>0</v>
      </c>
      <c r="M59" s="7"/>
      <c r="N59" s="7"/>
      <c r="O59" s="7"/>
      <c r="P59" s="7">
        <f>IF($D59&gt;0,P$16*($D59),0)</f>
        <v>0</v>
      </c>
      <c r="Q59" s="7"/>
      <c r="R59" s="7"/>
      <c r="S59" s="7"/>
      <c r="T59" s="7"/>
      <c r="U59" s="7">
        <f>IF($D59&gt;0,U$16*($D59),0)</f>
        <v>0</v>
      </c>
      <c r="V59" s="7"/>
      <c r="W59" s="7"/>
      <c r="X59" s="7">
        <f t="shared" si="37"/>
        <v>0</v>
      </c>
      <c r="Y59" s="7">
        <f t="shared" si="37"/>
        <v>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>
        <f>IF($D59&gt;0,AQ$16*($D59),0)</f>
        <v>0</v>
      </c>
      <c r="AR59" s="7">
        <f>IF($D59&gt;0,AR$16*($D59),0)</f>
        <v>0</v>
      </c>
      <c r="AS59" s="7"/>
      <c r="AT59" s="7"/>
      <c r="AU59" s="52"/>
      <c r="AW59" s="36" t="s">
        <v>52</v>
      </c>
      <c r="AX59" s="41">
        <f t="shared" si="34"/>
        <v>0</v>
      </c>
    </row>
    <row r="60" spans="2:50" ht="23.25" x14ac:dyDescent="0.4">
      <c r="B60" s="36" t="s">
        <v>53</v>
      </c>
      <c r="C60" s="77">
        <f>'Controls and SOA'!C50</f>
        <v>0</v>
      </c>
      <c r="D60" s="81">
        <f t="shared" si="32"/>
        <v>0</v>
      </c>
      <c r="E60" s="45"/>
      <c r="F60" s="51">
        <f t="shared" ref="F60:F69" si="38">IF($D60&gt;0,F$16*($D60),0)</f>
        <v>0</v>
      </c>
      <c r="G60" s="7"/>
      <c r="H60" s="7"/>
      <c r="I60" s="7">
        <f>IF($D60&gt;0,I$16*($D60),0)</f>
        <v>0</v>
      </c>
      <c r="J60" s="7">
        <f>IF($D60&gt;0,J$16*($D60),0)</f>
        <v>0</v>
      </c>
      <c r="K60" s="7"/>
      <c r="L60" s="7"/>
      <c r="M60" s="7"/>
      <c r="N60" s="7"/>
      <c r="O60" s="7"/>
      <c r="P60" s="7"/>
      <c r="Q60" s="7"/>
      <c r="R60" s="7">
        <f t="shared" ref="R60:R69" si="39">IF($D60&gt;0,R$16*($D60),0)</f>
        <v>0</v>
      </c>
      <c r="S60" s="7"/>
      <c r="T60" s="7"/>
      <c r="U60" s="7">
        <f>IF($D60&gt;0,U$16*($D60),0)</f>
        <v>0</v>
      </c>
      <c r="V60" s="7">
        <f t="shared" ref="V60:V69" si="40">IF($D60&gt;0,V$16*($D60),0)</f>
        <v>0</v>
      </c>
      <c r="W60" s="7"/>
      <c r="X60" s="7">
        <f t="shared" si="37"/>
        <v>0</v>
      </c>
      <c r="Y60" s="7">
        <f t="shared" si="37"/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>
        <f>IF($D60&gt;0,AQ$16*($D60),0)</f>
        <v>0</v>
      </c>
      <c r="AR60" s="7"/>
      <c r="AS60" s="7"/>
      <c r="AT60" s="7"/>
      <c r="AU60" s="52"/>
      <c r="AW60" s="36" t="s">
        <v>53</v>
      </c>
      <c r="AX60" s="41">
        <f t="shared" si="34"/>
        <v>0</v>
      </c>
    </row>
    <row r="61" spans="2:50" ht="34.9" x14ac:dyDescent="0.4">
      <c r="B61" s="36" t="s">
        <v>54</v>
      </c>
      <c r="C61" s="78">
        <f>'Controls and SOA'!C51</f>
        <v>0</v>
      </c>
      <c r="D61" s="81">
        <f t="shared" si="32"/>
        <v>0</v>
      </c>
      <c r="E61" s="45"/>
      <c r="F61" s="51">
        <f t="shared" si="38"/>
        <v>0</v>
      </c>
      <c r="G61" s="7">
        <f>IF($D61&gt;0,G$16*($D61),0)</f>
        <v>0</v>
      </c>
      <c r="H61" s="7">
        <f>IF($D61&gt;0,H$16*($D61),0)</f>
        <v>0</v>
      </c>
      <c r="I61" s="7"/>
      <c r="J61" s="7">
        <f t="shared" ref="J61:O61" si="41">IF($D61&gt;0,J$16*($D61),0)</f>
        <v>0</v>
      </c>
      <c r="K61" s="7">
        <f t="shared" si="41"/>
        <v>0</v>
      </c>
      <c r="L61" s="7">
        <f t="shared" si="41"/>
        <v>0</v>
      </c>
      <c r="M61" s="7">
        <f t="shared" si="41"/>
        <v>0</v>
      </c>
      <c r="N61" s="7">
        <f t="shared" si="41"/>
        <v>0</v>
      </c>
      <c r="O61" s="7">
        <f t="shared" si="41"/>
        <v>0</v>
      </c>
      <c r="P61" s="7"/>
      <c r="Q61" s="7">
        <f>IF($D61&gt;0,Q$16*($D61),0)</f>
        <v>0</v>
      </c>
      <c r="R61" s="7">
        <f t="shared" si="39"/>
        <v>0</v>
      </c>
      <c r="S61" s="7"/>
      <c r="T61" s="7"/>
      <c r="U61" s="7"/>
      <c r="V61" s="7">
        <f t="shared" si="40"/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52"/>
      <c r="AW61" s="36" t="s">
        <v>54</v>
      </c>
      <c r="AX61" s="41">
        <f t="shared" si="34"/>
        <v>0</v>
      </c>
    </row>
    <row r="62" spans="2:50" ht="23.25" x14ac:dyDescent="0.4">
      <c r="B62" s="36" t="s">
        <v>55</v>
      </c>
      <c r="C62" s="77">
        <f>'Controls and SOA'!C52</f>
        <v>0</v>
      </c>
      <c r="D62" s="81">
        <f t="shared" si="32"/>
        <v>0</v>
      </c>
      <c r="E62" s="45"/>
      <c r="F62" s="51">
        <f t="shared" si="38"/>
        <v>0</v>
      </c>
      <c r="G62" s="7"/>
      <c r="H62" s="7">
        <f>IF($D62&gt;0,H$16*($D62),0)</f>
        <v>0</v>
      </c>
      <c r="I62" s="7">
        <f>IF($D62&gt;0,I$16*($D62),0)</f>
        <v>0</v>
      </c>
      <c r="J62" s="7">
        <f>IF($D62&gt;0,J$16*($D62),0)</f>
        <v>0</v>
      </c>
      <c r="K62" s="7"/>
      <c r="L62" s="7">
        <f t="shared" ref="L62:L69" si="42">IF($D62&gt;0,L$16*($D62),0)</f>
        <v>0</v>
      </c>
      <c r="M62" s="7"/>
      <c r="N62" s="7">
        <f>IF($D62&gt;0,N$16*($D62),0)</f>
        <v>0</v>
      </c>
      <c r="O62" s="7">
        <f>IF($D62&gt;0,O$16*($D62),0)</f>
        <v>0</v>
      </c>
      <c r="P62" s="7"/>
      <c r="Q62" s="7"/>
      <c r="R62" s="7">
        <f t="shared" si="39"/>
        <v>0</v>
      </c>
      <c r="S62" s="7"/>
      <c r="T62" s="7"/>
      <c r="U62" s="7"/>
      <c r="V62" s="7">
        <f t="shared" si="40"/>
        <v>0</v>
      </c>
      <c r="W62" s="7"/>
      <c r="X62" s="7"/>
      <c r="Y62" s="7"/>
      <c r="Z62" s="7"/>
      <c r="AA62" s="7"/>
      <c r="AB62" s="7"/>
      <c r="AC62" s="7">
        <f>IF($D62&gt;0,AC$16*($D62),0)</f>
        <v>0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>
        <f t="shared" ref="AQ62:AQ68" si="43">IF($D62&gt;0,AQ$16*($D62),0)</f>
        <v>0</v>
      </c>
      <c r="AR62" s="7"/>
      <c r="AS62" s="7"/>
      <c r="AT62" s="7"/>
      <c r="AU62" s="52"/>
      <c r="AW62" s="36" t="s">
        <v>55</v>
      </c>
      <c r="AX62" s="41">
        <f t="shared" si="34"/>
        <v>0</v>
      </c>
    </row>
    <row r="63" spans="2:50" ht="23.25" x14ac:dyDescent="0.4">
      <c r="B63" s="36" t="s">
        <v>56</v>
      </c>
      <c r="C63" s="77">
        <f>'Controls and SOA'!C53</f>
        <v>0</v>
      </c>
      <c r="D63" s="81">
        <f t="shared" si="32"/>
        <v>0</v>
      </c>
      <c r="E63" s="45"/>
      <c r="F63" s="51">
        <f t="shared" si="38"/>
        <v>0</v>
      </c>
      <c r="G63" s="7"/>
      <c r="H63" s="7"/>
      <c r="I63" s="7">
        <f t="shared" ref="I63:J69" si="44">IF($D63&gt;0,I$16*($D63),0)</f>
        <v>0</v>
      </c>
      <c r="J63" s="7">
        <f t="shared" si="44"/>
        <v>0</v>
      </c>
      <c r="K63" s="7"/>
      <c r="L63" s="7">
        <f t="shared" si="42"/>
        <v>0</v>
      </c>
      <c r="M63" s="7"/>
      <c r="N63" s="7"/>
      <c r="O63" s="7"/>
      <c r="P63" s="7"/>
      <c r="Q63" s="7"/>
      <c r="R63" s="7">
        <f t="shared" si="39"/>
        <v>0</v>
      </c>
      <c r="S63" s="7"/>
      <c r="T63" s="7"/>
      <c r="U63" s="7">
        <f>IF($D63&gt;0,U$16*($D63),0)</f>
        <v>0</v>
      </c>
      <c r="V63" s="7">
        <f t="shared" si="40"/>
        <v>0</v>
      </c>
      <c r="W63" s="7"/>
      <c r="X63" s="7">
        <f>IF($D63&gt;0,X$16*($D63),0)</f>
        <v>0</v>
      </c>
      <c r="Y63" s="7">
        <f>IF($D63&gt;0,Y$16*($D63),0)</f>
        <v>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>
        <f t="shared" si="43"/>
        <v>0</v>
      </c>
      <c r="AR63" s="7"/>
      <c r="AS63" s="7"/>
      <c r="AT63" s="7"/>
      <c r="AU63" s="52"/>
      <c r="AW63" s="36" t="s">
        <v>56</v>
      </c>
      <c r="AX63" s="41">
        <f t="shared" si="34"/>
        <v>0</v>
      </c>
    </row>
    <row r="64" spans="2:50" ht="23.25" x14ac:dyDescent="0.4">
      <c r="B64" s="36" t="s">
        <v>57</v>
      </c>
      <c r="C64" s="77">
        <f>'Controls and SOA'!C54</f>
        <v>0</v>
      </c>
      <c r="D64" s="81">
        <f t="shared" si="32"/>
        <v>0</v>
      </c>
      <c r="E64" s="45"/>
      <c r="F64" s="51">
        <f t="shared" si="38"/>
        <v>0</v>
      </c>
      <c r="G64" s="7">
        <f t="shared" ref="G64:H69" si="45">IF($D64&gt;0,G$16*($D64),0)</f>
        <v>0</v>
      </c>
      <c r="H64" s="7">
        <f t="shared" si="45"/>
        <v>0</v>
      </c>
      <c r="I64" s="7">
        <f t="shared" si="44"/>
        <v>0</v>
      </c>
      <c r="J64" s="7">
        <f t="shared" si="44"/>
        <v>0</v>
      </c>
      <c r="K64" s="7">
        <f t="shared" ref="K64:K69" si="46">IF($D64&gt;0,K$16*($D64),0)</f>
        <v>0</v>
      </c>
      <c r="L64" s="7">
        <f t="shared" si="42"/>
        <v>0</v>
      </c>
      <c r="M64" s="7">
        <f>IF($D64&gt;0,M$16*($D64),0)</f>
        <v>0</v>
      </c>
      <c r="N64" s="7">
        <f>IF($D64&gt;0,N$16*($D64),0)</f>
        <v>0</v>
      </c>
      <c r="O64" s="7">
        <f>IF($D64&gt;0,O$16*($D64),0)</f>
        <v>0</v>
      </c>
      <c r="P64" s="7">
        <f>IF($D64&gt;0,P$16*($D64),0)</f>
        <v>0</v>
      </c>
      <c r="Q64" s="7">
        <f>IF($D64&gt;0,Q$16*($D64),0)</f>
        <v>0</v>
      </c>
      <c r="R64" s="7">
        <f t="shared" si="39"/>
        <v>0</v>
      </c>
      <c r="S64" s="7"/>
      <c r="T64" s="7"/>
      <c r="U64" s="7">
        <f>IF($D64&gt;0,U$16*($D64),0)</f>
        <v>0</v>
      </c>
      <c r="V64" s="7">
        <f t="shared" si="40"/>
        <v>0</v>
      </c>
      <c r="W64" s="7">
        <f>IF($D64&gt;0,W$16*($D64),0)</f>
        <v>0</v>
      </c>
      <c r="X64" s="7"/>
      <c r="Y64" s="7">
        <f>IF($D64&gt;0,Y$16*($D64),0)</f>
        <v>0</v>
      </c>
      <c r="Z64" s="7"/>
      <c r="AA64" s="7"/>
      <c r="AB64" s="7"/>
      <c r="AC64" s="7">
        <f>IF($D64&gt;0,AC$16*($D64),0)</f>
        <v>0</v>
      </c>
      <c r="AD64" s="7"/>
      <c r="AE64" s="7">
        <f>IF($D64&gt;0,AE$16*($D64),0)</f>
        <v>0</v>
      </c>
      <c r="AF64" s="7">
        <f>IF($D64&gt;0,AF$16*($D64),0)</f>
        <v>0</v>
      </c>
      <c r="AG64" s="7"/>
      <c r="AH64" s="7"/>
      <c r="AI64" s="7"/>
      <c r="AJ64" s="7">
        <f t="shared" ref="AJ64:AJ69" si="47">IF($D64&gt;0,AJ$16*($D64),0)</f>
        <v>0</v>
      </c>
      <c r="AK64" s="7"/>
      <c r="AL64" s="7"/>
      <c r="AM64" s="7"/>
      <c r="AN64" s="7"/>
      <c r="AO64" s="7">
        <f>IF($D64&gt;0,AO$16*($D64),0)</f>
        <v>0</v>
      </c>
      <c r="AP64" s="7"/>
      <c r="AQ64" s="7">
        <f t="shared" si="43"/>
        <v>0</v>
      </c>
      <c r="AR64" s="7"/>
      <c r="AS64" s="7">
        <f>IF($D64&gt;0,AS$16*($D64),0)</f>
        <v>0</v>
      </c>
      <c r="AT64" s="7"/>
      <c r="AU64" s="52">
        <f>IF($D64&gt;0,AU$16*($D64),0)</f>
        <v>0</v>
      </c>
      <c r="AW64" s="36" t="s">
        <v>57</v>
      </c>
      <c r="AX64" s="41">
        <f t="shared" si="34"/>
        <v>0</v>
      </c>
    </row>
    <row r="65" spans="2:50" x14ac:dyDescent="0.4">
      <c r="B65" s="36" t="s">
        <v>58</v>
      </c>
      <c r="C65" s="77">
        <f>'Controls and SOA'!C55</f>
        <v>0</v>
      </c>
      <c r="D65" s="81">
        <f t="shared" si="32"/>
        <v>0</v>
      </c>
      <c r="E65" s="45"/>
      <c r="F65" s="51">
        <f t="shared" si="38"/>
        <v>0</v>
      </c>
      <c r="G65" s="7">
        <f t="shared" si="45"/>
        <v>0</v>
      </c>
      <c r="H65" s="7">
        <f t="shared" si="45"/>
        <v>0</v>
      </c>
      <c r="I65" s="7">
        <f t="shared" si="44"/>
        <v>0</v>
      </c>
      <c r="J65" s="7">
        <f t="shared" si="44"/>
        <v>0</v>
      </c>
      <c r="K65" s="7">
        <f t="shared" si="46"/>
        <v>0</v>
      </c>
      <c r="L65" s="7">
        <f t="shared" si="42"/>
        <v>0</v>
      </c>
      <c r="M65" s="7">
        <f t="shared" ref="M65:P69" si="48">IF($D65&gt;0,M$16*($D65),0)</f>
        <v>0</v>
      </c>
      <c r="N65" s="7">
        <f t="shared" si="48"/>
        <v>0</v>
      </c>
      <c r="O65" s="7">
        <f t="shared" si="48"/>
        <v>0</v>
      </c>
      <c r="P65" s="7">
        <f t="shared" si="48"/>
        <v>0</v>
      </c>
      <c r="Q65" s="7"/>
      <c r="R65" s="7">
        <f t="shared" si="39"/>
        <v>0</v>
      </c>
      <c r="S65" s="7"/>
      <c r="T65" s="7"/>
      <c r="U65" s="7"/>
      <c r="V65" s="7">
        <f t="shared" si="40"/>
        <v>0</v>
      </c>
      <c r="W65" s="7"/>
      <c r="X65" s="7"/>
      <c r="Y65" s="7"/>
      <c r="Z65" s="7"/>
      <c r="AA65" s="7"/>
      <c r="AB65" s="7"/>
      <c r="AC65" s="7"/>
      <c r="AD65" s="7"/>
      <c r="AE65" s="7">
        <f>IF($D65&gt;0,AE$16*($D65),0)</f>
        <v>0</v>
      </c>
      <c r="AF65" s="7">
        <f>IF($D65&gt;0,AF$16*($D65),0)</f>
        <v>0</v>
      </c>
      <c r="AG65" s="7"/>
      <c r="AH65" s="7"/>
      <c r="AI65" s="7"/>
      <c r="AJ65" s="7">
        <f t="shared" si="47"/>
        <v>0</v>
      </c>
      <c r="AK65" s="7"/>
      <c r="AL65" s="7"/>
      <c r="AM65" s="7"/>
      <c r="AN65" s="7"/>
      <c r="AO65" s="7">
        <f>IF($D65&gt;0,AO$16*($D65),0)</f>
        <v>0</v>
      </c>
      <c r="AP65" s="7"/>
      <c r="AQ65" s="7">
        <f t="shared" si="43"/>
        <v>0</v>
      </c>
      <c r="AR65" s="7"/>
      <c r="AS65" s="7">
        <f>IF($D65&gt;0,AS$16*($D65),0)</f>
        <v>0</v>
      </c>
      <c r="AT65" s="7"/>
      <c r="AU65" s="52"/>
      <c r="AW65" s="36" t="s">
        <v>58</v>
      </c>
      <c r="AX65" s="41">
        <f t="shared" si="34"/>
        <v>0</v>
      </c>
    </row>
    <row r="66" spans="2:50" x14ac:dyDescent="0.4">
      <c r="B66" s="36" t="s">
        <v>59</v>
      </c>
      <c r="C66" s="77">
        <f>'Controls and SOA'!C56</f>
        <v>0</v>
      </c>
      <c r="D66" s="81">
        <f t="shared" si="32"/>
        <v>0</v>
      </c>
      <c r="E66" s="45"/>
      <c r="F66" s="51">
        <f t="shared" si="38"/>
        <v>0</v>
      </c>
      <c r="G66" s="7">
        <f t="shared" si="45"/>
        <v>0</v>
      </c>
      <c r="H66" s="7">
        <f t="shared" si="45"/>
        <v>0</v>
      </c>
      <c r="I66" s="7">
        <f t="shared" si="44"/>
        <v>0</v>
      </c>
      <c r="J66" s="7">
        <f t="shared" si="44"/>
        <v>0</v>
      </c>
      <c r="K66" s="7">
        <f t="shared" si="46"/>
        <v>0</v>
      </c>
      <c r="L66" s="7">
        <f t="shared" si="42"/>
        <v>0</v>
      </c>
      <c r="M66" s="7">
        <f t="shared" si="48"/>
        <v>0</v>
      </c>
      <c r="N66" s="7">
        <f t="shared" si="48"/>
        <v>0</v>
      </c>
      <c r="O66" s="7">
        <f t="shared" si="48"/>
        <v>0</v>
      </c>
      <c r="P66" s="7">
        <f t="shared" si="48"/>
        <v>0</v>
      </c>
      <c r="Q66" s="7">
        <f>IF($D66&gt;0,Q$16*($D66),0)</f>
        <v>0</v>
      </c>
      <c r="R66" s="7">
        <f t="shared" si="39"/>
        <v>0</v>
      </c>
      <c r="S66" s="7"/>
      <c r="T66" s="7"/>
      <c r="U66" s="7"/>
      <c r="V66" s="7">
        <f t="shared" si="40"/>
        <v>0</v>
      </c>
      <c r="W66" s="7">
        <f>IF($D66&gt;0,W$16*($D66),0)</f>
        <v>0</v>
      </c>
      <c r="X66" s="7"/>
      <c r="Y66" s="7"/>
      <c r="Z66" s="7"/>
      <c r="AA66" s="7"/>
      <c r="AB66" s="7"/>
      <c r="AC66" s="7">
        <f>IF($D66&gt;0,AC$16*($D66),0)</f>
        <v>0</v>
      </c>
      <c r="AD66" s="7"/>
      <c r="AE66" s="7"/>
      <c r="AF66" s="7"/>
      <c r="AG66" s="7"/>
      <c r="AH66" s="7"/>
      <c r="AI66" s="7"/>
      <c r="AJ66" s="7">
        <f t="shared" si="47"/>
        <v>0</v>
      </c>
      <c r="AK66" s="7"/>
      <c r="AL66" s="7"/>
      <c r="AM66" s="7"/>
      <c r="AN66" s="7"/>
      <c r="AO66" s="7">
        <f>IF($D66&gt;0,AO$16*($D66),0)</f>
        <v>0</v>
      </c>
      <c r="AP66" s="7"/>
      <c r="AQ66" s="7">
        <f t="shared" si="43"/>
        <v>0</v>
      </c>
      <c r="AR66" s="7"/>
      <c r="AS66" s="7"/>
      <c r="AT66" s="7"/>
      <c r="AU66" s="52">
        <f>IF($D66&gt;0,AU$16*($D66),0)</f>
        <v>0</v>
      </c>
      <c r="AW66" s="36" t="s">
        <v>59</v>
      </c>
      <c r="AX66" s="41">
        <f t="shared" si="34"/>
        <v>0</v>
      </c>
    </row>
    <row r="67" spans="2:50" ht="23.25" x14ac:dyDescent="0.4">
      <c r="B67" s="36" t="s">
        <v>60</v>
      </c>
      <c r="C67" s="77">
        <f>'Controls and SOA'!C57</f>
        <v>0</v>
      </c>
      <c r="D67" s="81">
        <f t="shared" si="32"/>
        <v>0</v>
      </c>
      <c r="E67" s="45"/>
      <c r="F67" s="51">
        <f t="shared" si="38"/>
        <v>0</v>
      </c>
      <c r="G67" s="7">
        <f t="shared" si="45"/>
        <v>0</v>
      </c>
      <c r="H67" s="7">
        <f t="shared" si="45"/>
        <v>0</v>
      </c>
      <c r="I67" s="7">
        <f t="shared" si="44"/>
        <v>0</v>
      </c>
      <c r="J67" s="7">
        <f t="shared" si="44"/>
        <v>0</v>
      </c>
      <c r="K67" s="7">
        <f t="shared" si="46"/>
        <v>0</v>
      </c>
      <c r="L67" s="7">
        <f t="shared" si="42"/>
        <v>0</v>
      </c>
      <c r="M67" s="7">
        <f t="shared" si="48"/>
        <v>0</v>
      </c>
      <c r="N67" s="7">
        <f t="shared" si="48"/>
        <v>0</v>
      </c>
      <c r="O67" s="7">
        <f t="shared" si="48"/>
        <v>0</v>
      </c>
      <c r="P67" s="7">
        <f t="shared" si="48"/>
        <v>0</v>
      </c>
      <c r="Q67" s="7">
        <f>IF($D67&gt;0,Q$16*($D67),0)</f>
        <v>0</v>
      </c>
      <c r="R67" s="7">
        <f t="shared" si="39"/>
        <v>0</v>
      </c>
      <c r="S67" s="7"/>
      <c r="T67" s="7"/>
      <c r="U67" s="7"/>
      <c r="V67" s="7">
        <f t="shared" si="40"/>
        <v>0</v>
      </c>
      <c r="W67" s="7">
        <f>IF($D67&gt;0,W$16*($D67),0)</f>
        <v>0</v>
      </c>
      <c r="X67" s="7"/>
      <c r="Y67" s="7"/>
      <c r="Z67" s="7"/>
      <c r="AA67" s="7"/>
      <c r="AB67" s="7"/>
      <c r="AC67" s="7">
        <f>IF($D67&gt;0,AC$16*($D67),0)</f>
        <v>0</v>
      </c>
      <c r="AD67" s="7"/>
      <c r="AE67" s="7">
        <f>IF($D67&gt;0,AE$16*($D67),0)</f>
        <v>0</v>
      </c>
      <c r="AF67" s="7">
        <f>IF($D67&gt;0,AF$16*($D67),0)</f>
        <v>0</v>
      </c>
      <c r="AG67" s="7"/>
      <c r="AH67" s="7"/>
      <c r="AI67" s="7"/>
      <c r="AJ67" s="7">
        <f t="shared" si="47"/>
        <v>0</v>
      </c>
      <c r="AK67" s="7"/>
      <c r="AL67" s="7"/>
      <c r="AM67" s="7"/>
      <c r="AN67" s="7"/>
      <c r="AO67" s="7"/>
      <c r="AP67" s="7"/>
      <c r="AQ67" s="7">
        <f t="shared" si="43"/>
        <v>0</v>
      </c>
      <c r="AR67" s="7"/>
      <c r="AS67" s="7">
        <f>IF($D67&gt;0,AS$16*($D67),0)</f>
        <v>0</v>
      </c>
      <c r="AT67" s="7"/>
      <c r="AU67" s="52">
        <f>IF($D67&gt;0,AU$16*($D67),0)</f>
        <v>0</v>
      </c>
      <c r="AW67" s="36" t="s">
        <v>60</v>
      </c>
      <c r="AX67" s="41">
        <f t="shared" si="34"/>
        <v>0</v>
      </c>
    </row>
    <row r="68" spans="2:50" x14ac:dyDescent="0.4">
      <c r="B68" s="36" t="s">
        <v>61</v>
      </c>
      <c r="C68" s="77">
        <f>'Controls and SOA'!C58</f>
        <v>0</v>
      </c>
      <c r="D68" s="81">
        <f t="shared" si="32"/>
        <v>0</v>
      </c>
      <c r="E68" s="45"/>
      <c r="F68" s="51">
        <f t="shared" si="38"/>
        <v>0</v>
      </c>
      <c r="G68" s="7">
        <f t="shared" si="45"/>
        <v>0</v>
      </c>
      <c r="H68" s="7">
        <f t="shared" si="45"/>
        <v>0</v>
      </c>
      <c r="I68" s="7">
        <f t="shared" si="44"/>
        <v>0</v>
      </c>
      <c r="J68" s="7">
        <f t="shared" si="44"/>
        <v>0</v>
      </c>
      <c r="K68" s="7">
        <f t="shared" si="46"/>
        <v>0</v>
      </c>
      <c r="L68" s="7">
        <f t="shared" si="42"/>
        <v>0</v>
      </c>
      <c r="M68" s="7">
        <f t="shared" si="48"/>
        <v>0</v>
      </c>
      <c r="N68" s="7">
        <f t="shared" si="48"/>
        <v>0</v>
      </c>
      <c r="O68" s="7">
        <f t="shared" si="48"/>
        <v>0</v>
      </c>
      <c r="P68" s="7">
        <f t="shared" si="48"/>
        <v>0</v>
      </c>
      <c r="Q68" s="7"/>
      <c r="R68" s="7">
        <f t="shared" si="39"/>
        <v>0</v>
      </c>
      <c r="S68" s="7"/>
      <c r="T68" s="7"/>
      <c r="U68" s="7"/>
      <c r="V68" s="7">
        <f t="shared" si="40"/>
        <v>0</v>
      </c>
      <c r="W68" s="7"/>
      <c r="X68" s="7"/>
      <c r="Y68" s="7">
        <f>IF($D68&gt;0,Y$16*($D68),0)</f>
        <v>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>
        <f t="shared" si="47"/>
        <v>0</v>
      </c>
      <c r="AK68" s="7"/>
      <c r="AL68" s="7"/>
      <c r="AM68" s="7"/>
      <c r="AN68" s="7"/>
      <c r="AO68" s="7"/>
      <c r="AP68" s="7"/>
      <c r="AQ68" s="7">
        <f t="shared" si="43"/>
        <v>0</v>
      </c>
      <c r="AR68" s="7"/>
      <c r="AS68" s="7"/>
      <c r="AT68" s="7"/>
      <c r="AU68" s="52"/>
      <c r="AW68" s="36" t="s">
        <v>61</v>
      </c>
      <c r="AX68" s="41">
        <f t="shared" si="34"/>
        <v>0</v>
      </c>
    </row>
    <row r="69" spans="2:50" ht="23.25" x14ac:dyDescent="0.4">
      <c r="B69" s="36" t="s">
        <v>62</v>
      </c>
      <c r="C69" s="77">
        <f>'Controls and SOA'!C59</f>
        <v>0</v>
      </c>
      <c r="D69" s="81">
        <f t="shared" si="32"/>
        <v>0</v>
      </c>
      <c r="E69" s="45"/>
      <c r="F69" s="51">
        <f t="shared" si="38"/>
        <v>0</v>
      </c>
      <c r="G69" s="7">
        <f t="shared" si="45"/>
        <v>0</v>
      </c>
      <c r="H69" s="7">
        <f t="shared" si="45"/>
        <v>0</v>
      </c>
      <c r="I69" s="7">
        <f t="shared" si="44"/>
        <v>0</v>
      </c>
      <c r="J69" s="7">
        <f t="shared" si="44"/>
        <v>0</v>
      </c>
      <c r="K69" s="7">
        <f t="shared" si="46"/>
        <v>0</v>
      </c>
      <c r="L69" s="7">
        <f t="shared" si="42"/>
        <v>0</v>
      </c>
      <c r="M69" s="7">
        <f t="shared" si="48"/>
        <v>0</v>
      </c>
      <c r="N69" s="7">
        <f t="shared" si="48"/>
        <v>0</v>
      </c>
      <c r="O69" s="7">
        <f t="shared" si="48"/>
        <v>0</v>
      </c>
      <c r="P69" s="7">
        <f t="shared" si="48"/>
        <v>0</v>
      </c>
      <c r="Q69" s="7">
        <f>IF($D69&gt;0,Q$16*($D69),0)</f>
        <v>0</v>
      </c>
      <c r="R69" s="7">
        <f t="shared" si="39"/>
        <v>0</v>
      </c>
      <c r="S69" s="7"/>
      <c r="T69" s="7"/>
      <c r="U69" s="7"/>
      <c r="V69" s="7">
        <f t="shared" si="40"/>
        <v>0</v>
      </c>
      <c r="W69" s="7">
        <f>IF($D69&gt;0,W$16*($D69),0)</f>
        <v>0</v>
      </c>
      <c r="X69" s="7"/>
      <c r="Y69" s="7">
        <f>IF($D69&gt;0,Y$16*($D69),0)</f>
        <v>0</v>
      </c>
      <c r="Z69" s="7"/>
      <c r="AA69" s="7"/>
      <c r="AB69" s="7"/>
      <c r="AC69" s="7">
        <f>IF($D69&gt;0,AC$16*($D69),0)</f>
        <v>0</v>
      </c>
      <c r="AD69" s="7"/>
      <c r="AE69" s="7">
        <f>IF($D69&gt;0,AE$16*($D69),0)</f>
        <v>0</v>
      </c>
      <c r="AF69" s="7">
        <f>IF($D69&gt;0,AF$16*($D69),0)</f>
        <v>0</v>
      </c>
      <c r="AG69" s="7"/>
      <c r="AH69" s="7"/>
      <c r="AI69" s="7"/>
      <c r="AJ69" s="7">
        <f t="shared" si="47"/>
        <v>0</v>
      </c>
      <c r="AK69" s="7"/>
      <c r="AL69" s="7"/>
      <c r="AM69" s="7"/>
      <c r="AN69" s="7"/>
      <c r="AO69" s="7">
        <f>IF($D69&gt;0,AO$16*($D69),0)</f>
        <v>0</v>
      </c>
      <c r="AP69" s="7"/>
      <c r="AQ69" s="7"/>
      <c r="AR69" s="7">
        <f>IF($D69&gt;0,AR$16*($D69),0)</f>
        <v>0</v>
      </c>
      <c r="AS69" s="7">
        <f>IF($D69&gt;0,AS$16*($D69),0)</f>
        <v>0</v>
      </c>
      <c r="AT69" s="7"/>
      <c r="AU69" s="52">
        <f>IF($D69&gt;0,AU$16*($D69),0)</f>
        <v>0</v>
      </c>
      <c r="AW69" s="36" t="s">
        <v>62</v>
      </c>
      <c r="AX69" s="41">
        <f t="shared" si="34"/>
        <v>0</v>
      </c>
    </row>
    <row r="70" spans="2:50" ht="23.25" x14ac:dyDescent="0.4">
      <c r="B70" s="36" t="s">
        <v>63</v>
      </c>
      <c r="C70" s="77">
        <f>'Controls and SOA'!C60</f>
        <v>0</v>
      </c>
      <c r="D70" s="81">
        <f t="shared" si="32"/>
        <v>0</v>
      </c>
      <c r="E70" s="45"/>
      <c r="F70" s="12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f>IF($D70&gt;0,Z$16*($D70),0)</f>
        <v>0</v>
      </c>
      <c r="AA70" s="7"/>
      <c r="AB70" s="7"/>
      <c r="AC70" s="7">
        <f>IF($D70&gt;0,AC$16*($D70),0)</f>
        <v>0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52"/>
      <c r="AW70" s="36" t="s">
        <v>63</v>
      </c>
      <c r="AX70" s="41">
        <f t="shared" si="34"/>
        <v>0</v>
      </c>
    </row>
    <row r="71" spans="2:50" ht="23.25" x14ac:dyDescent="0.4">
      <c r="B71" s="36" t="s">
        <v>64</v>
      </c>
      <c r="C71" s="77">
        <f>'Controls and SOA'!C61</f>
        <v>0</v>
      </c>
      <c r="D71" s="81">
        <f t="shared" si="32"/>
        <v>0</v>
      </c>
      <c r="E71" s="45"/>
      <c r="F71" s="128"/>
      <c r="G71" s="7"/>
      <c r="H71" s="7"/>
      <c r="I71" s="7">
        <f>IF($D71&gt;0,I$16*($D71),0)</f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>
        <f>IF($D71&gt;0,W$16*($D71),0)</f>
        <v>0</v>
      </c>
      <c r="X71" s="7"/>
      <c r="Y71" s="7"/>
      <c r="Z71" s="7"/>
      <c r="AA71" s="7"/>
      <c r="AB71" s="7"/>
      <c r="AC71" s="7">
        <f>IF($D71&gt;0,AC$16*($D71),0)</f>
        <v>0</v>
      </c>
      <c r="AD71" s="7"/>
      <c r="AE71" s="7"/>
      <c r="AF71" s="7"/>
      <c r="AG71" s="7"/>
      <c r="AH71" s="7"/>
      <c r="AI71" s="7"/>
      <c r="AJ71" s="7"/>
      <c r="AK71" s="7">
        <f>IF($D71&gt;0,AK$16*($D71),0)</f>
        <v>0</v>
      </c>
      <c r="AL71" s="7"/>
      <c r="AM71" s="7"/>
      <c r="AN71" s="7"/>
      <c r="AO71" s="7">
        <f>IF($D71&gt;0,AO$16*($D71),0)</f>
        <v>0</v>
      </c>
      <c r="AP71" s="7"/>
      <c r="AQ71" s="7"/>
      <c r="AR71" s="7">
        <f>IF($D71&gt;0,AR$16*($D71),0)</f>
        <v>0</v>
      </c>
      <c r="AS71" s="7"/>
      <c r="AT71" s="7"/>
      <c r="AU71" s="52">
        <f>IF($D71&gt;0,AU$16*($D71),0)</f>
        <v>0</v>
      </c>
      <c r="AW71" s="36" t="s">
        <v>64</v>
      </c>
      <c r="AX71" s="41">
        <f t="shared" si="34"/>
        <v>0</v>
      </c>
    </row>
    <row r="72" spans="2:50" ht="23.25" x14ac:dyDescent="0.4">
      <c r="B72" s="36" t="s">
        <v>65</v>
      </c>
      <c r="C72" s="77">
        <f>'Controls and SOA'!C62</f>
        <v>0</v>
      </c>
      <c r="D72" s="81">
        <f t="shared" si="32"/>
        <v>0</v>
      </c>
      <c r="E72" s="45"/>
      <c r="F72" s="128"/>
      <c r="G72" s="7"/>
      <c r="H72" s="7"/>
      <c r="I72" s="7">
        <f>IF($D72&gt;0,I$16*($D72),0)</f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>
        <f>IF($D72&gt;0,W$16*($D72),0)</f>
        <v>0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52"/>
      <c r="AW72" s="36" t="s">
        <v>65</v>
      </c>
      <c r="AX72" s="41">
        <f t="shared" si="34"/>
        <v>0</v>
      </c>
    </row>
    <row r="73" spans="2:50" ht="23.25" x14ac:dyDescent="0.4">
      <c r="B73" s="36" t="s">
        <v>66</v>
      </c>
      <c r="C73" s="77">
        <f>'Controls and SOA'!C63</f>
        <v>0</v>
      </c>
      <c r="D73" s="81">
        <f t="shared" si="32"/>
        <v>0</v>
      </c>
      <c r="E73" s="45"/>
      <c r="F73" s="128"/>
      <c r="G73" s="7"/>
      <c r="H73" s="7"/>
      <c r="I73" s="7"/>
      <c r="J73" s="7"/>
      <c r="K73" s="7"/>
      <c r="L73" s="7"/>
      <c r="M73" s="7"/>
      <c r="N73" s="7"/>
      <c r="O73" s="7"/>
      <c r="P73" s="7">
        <f t="shared" ref="P73:T74" si="49">IF($D73&gt;0,P$16*($D73),0)</f>
        <v>0</v>
      </c>
      <c r="Q73" s="7">
        <f t="shared" si="49"/>
        <v>0</v>
      </c>
      <c r="R73" s="7">
        <f t="shared" si="49"/>
        <v>0</v>
      </c>
      <c r="S73" s="7">
        <f t="shared" si="49"/>
        <v>0</v>
      </c>
      <c r="T73" s="7">
        <f t="shared" si="49"/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f>IF($D73&gt;0,AE$16*($D73),0)</f>
        <v>0</v>
      </c>
      <c r="AF73" s="7"/>
      <c r="AG73" s="7"/>
      <c r="AH73" s="7"/>
      <c r="AI73" s="7"/>
      <c r="AJ73" s="7">
        <f>IF($D73&gt;0,AJ$16*($D73),0)</f>
        <v>0</v>
      </c>
      <c r="AK73" s="7"/>
      <c r="AL73" s="7">
        <f>IF($D73&gt;0,AL$16*($D73),0)</f>
        <v>0</v>
      </c>
      <c r="AM73" s="7"/>
      <c r="AN73" s="7">
        <f>IF($D73&gt;0,AN$16*($D73),0)</f>
        <v>0</v>
      </c>
      <c r="AO73" s="7">
        <f>IF($D73&gt;0,AO$16*($D73),0)</f>
        <v>0</v>
      </c>
      <c r="AP73" s="7"/>
      <c r="AQ73" s="7"/>
      <c r="AR73" s="7"/>
      <c r="AS73" s="7"/>
      <c r="AT73" s="7"/>
      <c r="AU73" s="52"/>
      <c r="AW73" s="36" t="s">
        <v>66</v>
      </c>
      <c r="AX73" s="41">
        <f t="shared" si="34"/>
        <v>0</v>
      </c>
    </row>
    <row r="74" spans="2:50" x14ac:dyDescent="0.4">
      <c r="B74" s="36" t="s">
        <v>67</v>
      </c>
      <c r="C74" s="77">
        <f>'Controls and SOA'!C64</f>
        <v>0</v>
      </c>
      <c r="D74" s="81">
        <f t="shared" si="32"/>
        <v>0</v>
      </c>
      <c r="E74" s="45"/>
      <c r="F74" s="51">
        <f>IF($D74&gt;0,F$16*($D74),0)</f>
        <v>0</v>
      </c>
      <c r="G74" s="7"/>
      <c r="H74" s="7"/>
      <c r="I74" s="7"/>
      <c r="J74" s="7">
        <f t="shared" ref="J74:L75" si="50">IF($D74&gt;0,J$16*($D74),0)</f>
        <v>0</v>
      </c>
      <c r="K74" s="7">
        <f t="shared" si="50"/>
        <v>0</v>
      </c>
      <c r="L74" s="7">
        <f t="shared" si="50"/>
        <v>0</v>
      </c>
      <c r="M74" s="7"/>
      <c r="N74" s="7"/>
      <c r="O74" s="7"/>
      <c r="P74" s="7">
        <f t="shared" si="49"/>
        <v>0</v>
      </c>
      <c r="Q74" s="7">
        <f t="shared" si="49"/>
        <v>0</v>
      </c>
      <c r="R74" s="7">
        <f t="shared" si="49"/>
        <v>0</v>
      </c>
      <c r="S74" s="7">
        <f t="shared" si="49"/>
        <v>0</v>
      </c>
      <c r="T74" s="7">
        <f>IF($D74&gt;0,T$16*($D74),0)</f>
        <v>0</v>
      </c>
      <c r="U74" s="7"/>
      <c r="V74" s="7"/>
      <c r="W74" s="7">
        <f>IF($D74&gt;0,W$16*($D74),0)</f>
        <v>0</v>
      </c>
      <c r="X74" s="7"/>
      <c r="Y74" s="7"/>
      <c r="Z74" s="7"/>
      <c r="AA74" s="7"/>
      <c r="AB74" s="7"/>
      <c r="AC74" s="7">
        <f>IF($D74&gt;0,AC$16*($D74),0)</f>
        <v>0</v>
      </c>
      <c r="AD74" s="7"/>
      <c r="AE74" s="7">
        <f>IF($D74&gt;0,AE$16*($D74),0)</f>
        <v>0</v>
      </c>
      <c r="AF74" s="7"/>
      <c r="AG74" s="7"/>
      <c r="AH74" s="7"/>
      <c r="AI74" s="7"/>
      <c r="AJ74" s="7">
        <f>IF($D74&gt;0,AJ$16*($D74),0)</f>
        <v>0</v>
      </c>
      <c r="AK74" s="7"/>
      <c r="AL74" s="7">
        <f>IF($D74&gt;0,AL$16*($D74),0)</f>
        <v>0</v>
      </c>
      <c r="AM74" s="7"/>
      <c r="AN74" s="7">
        <f>IF($D74&gt;0,AN$16*($D74),0)</f>
        <v>0</v>
      </c>
      <c r="AO74" s="7">
        <f>IF($D74&gt;0,AO$16*($D74),0)</f>
        <v>0</v>
      </c>
      <c r="AP74" s="7"/>
      <c r="AQ74" s="7"/>
      <c r="AR74" s="7"/>
      <c r="AS74" s="7"/>
      <c r="AT74" s="7"/>
      <c r="AU74" s="52">
        <f>IF($D74&gt;0,AU$16*($D74),0)</f>
        <v>0</v>
      </c>
      <c r="AW74" s="36" t="s">
        <v>67</v>
      </c>
      <c r="AX74" s="41">
        <f t="shared" si="34"/>
        <v>0</v>
      </c>
    </row>
    <row r="75" spans="2:50" ht="23.25" x14ac:dyDescent="0.4">
      <c r="B75" s="36" t="s">
        <v>68</v>
      </c>
      <c r="C75" s="77">
        <f>'Controls and SOA'!C65</f>
        <v>0</v>
      </c>
      <c r="D75" s="81">
        <f t="shared" si="32"/>
        <v>0</v>
      </c>
      <c r="E75" s="45"/>
      <c r="F75" s="128"/>
      <c r="G75" s="7"/>
      <c r="H75" s="7"/>
      <c r="I75" s="7"/>
      <c r="J75" s="7">
        <f t="shared" si="50"/>
        <v>0</v>
      </c>
      <c r="K75" s="7">
        <f t="shared" si="50"/>
        <v>0</v>
      </c>
      <c r="L75" s="7">
        <f t="shared" si="50"/>
        <v>0</v>
      </c>
      <c r="M75" s="7"/>
      <c r="N75" s="7"/>
      <c r="O75" s="7"/>
      <c r="P75" s="7">
        <f>IF($D75&gt;0,P$16*($D75),0)</f>
        <v>0</v>
      </c>
      <c r="Q75" s="7"/>
      <c r="R75" s="7"/>
      <c r="S75" s="7">
        <f>IF($D75&gt;0,S$16*($D75),0)</f>
        <v>0</v>
      </c>
      <c r="T75" s="7">
        <f>IF($D75&gt;0,T$16*($D75),0)</f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f t="shared" ref="AG75:AI76" si="51">IF($D75&gt;0,AG$16*($D75),0)</f>
        <v>0</v>
      </c>
      <c r="AH75" s="7">
        <f t="shared" si="51"/>
        <v>0</v>
      </c>
      <c r="AI75" s="7">
        <f t="shared" si="51"/>
        <v>0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52"/>
      <c r="AW75" s="36" t="s">
        <v>68</v>
      </c>
      <c r="AX75" s="41">
        <f t="shared" si="34"/>
        <v>0</v>
      </c>
    </row>
    <row r="76" spans="2:50" ht="34.9" x14ac:dyDescent="0.4">
      <c r="B76" s="36" t="s">
        <v>69</v>
      </c>
      <c r="C76" s="77">
        <f>'Controls and SOA'!C66</f>
        <v>0</v>
      </c>
      <c r="D76" s="81">
        <f t="shared" si="32"/>
        <v>0</v>
      </c>
      <c r="E76" s="45"/>
      <c r="F76" s="12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f>IF($D76&gt;0,AC$16*($D76),0)</f>
        <v>0</v>
      </c>
      <c r="AD76" s="7"/>
      <c r="AE76" s="7"/>
      <c r="AF76" s="7"/>
      <c r="AG76" s="7">
        <f t="shared" si="51"/>
        <v>0</v>
      </c>
      <c r="AH76" s="7">
        <f t="shared" si="51"/>
        <v>0</v>
      </c>
      <c r="AI76" s="7">
        <f t="shared" si="51"/>
        <v>0</v>
      </c>
      <c r="AJ76" s="7"/>
      <c r="AK76" s="7"/>
      <c r="AL76" s="7">
        <f>IF($D76&gt;0,AL$16*($D76),0)</f>
        <v>0</v>
      </c>
      <c r="AM76" s="7"/>
      <c r="AN76" s="7">
        <f t="shared" ref="AN76:AN85" si="52">IF($D76&gt;0,AN$16*($D76),0)</f>
        <v>0</v>
      </c>
      <c r="AO76" s="7"/>
      <c r="AP76" s="7"/>
      <c r="AQ76" s="7"/>
      <c r="AR76" s="7"/>
      <c r="AS76" s="7"/>
      <c r="AT76" s="7"/>
      <c r="AU76" s="52"/>
      <c r="AW76" s="36" t="s">
        <v>69</v>
      </c>
      <c r="AX76" s="41">
        <f t="shared" si="34"/>
        <v>0</v>
      </c>
    </row>
    <row r="77" spans="2:50" ht="23.25" x14ac:dyDescent="0.4">
      <c r="B77" s="36" t="s">
        <v>70</v>
      </c>
      <c r="C77" s="77">
        <f>'Controls and SOA'!C67</f>
        <v>0</v>
      </c>
      <c r="D77" s="81">
        <f t="shared" si="32"/>
        <v>0</v>
      </c>
      <c r="E77" s="45"/>
      <c r="F77" s="12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f>IF($D77&gt;0,AC$16*($D77),0)</f>
        <v>0</v>
      </c>
      <c r="AD77" s="7"/>
      <c r="AE77" s="7"/>
      <c r="AF77" s="7"/>
      <c r="AG77" s="7"/>
      <c r="AH77" s="7"/>
      <c r="AI77" s="7"/>
      <c r="AJ77" s="7"/>
      <c r="AK77" s="7">
        <f t="shared" ref="AK77:AK82" si="53">IF($D77&gt;0,AK$16*($D77),0)</f>
        <v>0</v>
      </c>
      <c r="AL77" s="7">
        <f>IF($D77&gt;0,AL$16*($D77),0)</f>
        <v>0</v>
      </c>
      <c r="AM77" s="7"/>
      <c r="AN77" s="7">
        <f t="shared" si="52"/>
        <v>0</v>
      </c>
      <c r="AO77" s="7"/>
      <c r="AP77" s="7"/>
      <c r="AQ77" s="7"/>
      <c r="AR77" s="7">
        <f>IF($D77&gt;0,AR$16*($D77),0)</f>
        <v>0</v>
      </c>
      <c r="AS77" s="7"/>
      <c r="AT77" s="7"/>
      <c r="AU77" s="52"/>
      <c r="AW77" s="36" t="s">
        <v>70</v>
      </c>
      <c r="AX77" s="41">
        <f t="shared" si="34"/>
        <v>0</v>
      </c>
    </row>
    <row r="78" spans="2:50" x14ac:dyDescent="0.4">
      <c r="B78" s="36" t="s">
        <v>71</v>
      </c>
      <c r="C78" s="77">
        <f>'Controls and SOA'!C68</f>
        <v>0</v>
      </c>
      <c r="D78" s="81">
        <f t="shared" si="32"/>
        <v>0</v>
      </c>
      <c r="E78" s="45"/>
      <c r="F78" s="51">
        <f t="shared" ref="F78:O78" si="54">IF($D78&gt;0,F$16*($D78),0)</f>
        <v>0</v>
      </c>
      <c r="G78" s="7">
        <f t="shared" si="54"/>
        <v>0</v>
      </c>
      <c r="H78" s="7">
        <f t="shared" si="54"/>
        <v>0</v>
      </c>
      <c r="I78" s="7">
        <f t="shared" si="54"/>
        <v>0</v>
      </c>
      <c r="J78" s="7">
        <f t="shared" si="54"/>
        <v>0</v>
      </c>
      <c r="K78" s="7">
        <f t="shared" si="54"/>
        <v>0</v>
      </c>
      <c r="L78" s="7">
        <f t="shared" si="54"/>
        <v>0</v>
      </c>
      <c r="M78" s="7">
        <f t="shared" si="54"/>
        <v>0</v>
      </c>
      <c r="N78" s="7">
        <f t="shared" si="54"/>
        <v>0</v>
      </c>
      <c r="O78" s="7">
        <f t="shared" si="54"/>
        <v>0</v>
      </c>
      <c r="P78" s="7"/>
      <c r="Q78" s="7"/>
      <c r="R78" s="7">
        <f>IF($D78&gt;0,R$16*($D78),0)</f>
        <v>0</v>
      </c>
      <c r="S78" s="7"/>
      <c r="T78" s="7"/>
      <c r="U78" s="7"/>
      <c r="V78" s="7">
        <f>IF($D78&gt;0,V$16*($D78),0)</f>
        <v>0</v>
      </c>
      <c r="W78" s="7"/>
      <c r="X78" s="7"/>
      <c r="Y78" s="7"/>
      <c r="Z78" s="7"/>
      <c r="AA78" s="7"/>
      <c r="AB78" s="7"/>
      <c r="AC78" s="7"/>
      <c r="AD78" s="7"/>
      <c r="AE78" s="7">
        <f t="shared" ref="AE78:AJ78" si="55">IF($D78&gt;0,AE$16*($D78),0)</f>
        <v>0</v>
      </c>
      <c r="AF78" s="7">
        <f t="shared" si="55"/>
        <v>0</v>
      </c>
      <c r="AG78" s="7">
        <f t="shared" si="55"/>
        <v>0</v>
      </c>
      <c r="AH78" s="7">
        <f t="shared" si="55"/>
        <v>0</v>
      </c>
      <c r="AI78" s="7">
        <f t="shared" si="55"/>
        <v>0</v>
      </c>
      <c r="AJ78" s="7">
        <f t="shared" si="55"/>
        <v>0</v>
      </c>
      <c r="AK78" s="7">
        <f t="shared" si="53"/>
        <v>0</v>
      </c>
      <c r="AL78" s="7"/>
      <c r="AM78" s="7">
        <f t="shared" ref="AM78:AM85" si="56">IF($D78&gt;0,AM$16*($D78),0)</f>
        <v>0</v>
      </c>
      <c r="AN78" s="7">
        <f t="shared" si="52"/>
        <v>0</v>
      </c>
      <c r="AO78" s="7"/>
      <c r="AP78" s="7"/>
      <c r="AQ78" s="7">
        <f>IF($D78&gt;0,AQ$16*($D78),0)</f>
        <v>0</v>
      </c>
      <c r="AR78" s="7"/>
      <c r="AS78" s="7">
        <f>IF($D78&gt;0,AS$16*($D78),0)</f>
        <v>0</v>
      </c>
      <c r="AT78" s="7">
        <f>IF($D78&gt;0,AT$16*($D78),0)</f>
        <v>0</v>
      </c>
      <c r="AU78" s="52"/>
      <c r="AW78" s="36" t="s">
        <v>71</v>
      </c>
      <c r="AX78" s="41">
        <f t="shared" si="34"/>
        <v>0</v>
      </c>
    </row>
    <row r="79" spans="2:50" x14ac:dyDescent="0.4">
      <c r="B79" s="36" t="s">
        <v>72</v>
      </c>
      <c r="C79" s="77">
        <f>'Controls and SOA'!C69</f>
        <v>0</v>
      </c>
      <c r="D79" s="81">
        <f>IF(C79="NA", 0, IF(C79=0,0,5-C79))</f>
        <v>0</v>
      </c>
      <c r="E79" s="45"/>
      <c r="F79" s="128"/>
      <c r="G79" s="7"/>
      <c r="H79" s="7"/>
      <c r="I79" s="7"/>
      <c r="J79" s="7"/>
      <c r="K79" s="7"/>
      <c r="L79" s="7"/>
      <c r="M79" s="7"/>
      <c r="N79" s="7"/>
      <c r="O79" s="7"/>
      <c r="P79" s="7">
        <f t="shared" ref="P79:Q82" si="57">IF($D79&gt;0,P$16*($D79),0)</f>
        <v>0</v>
      </c>
      <c r="Q79" s="7">
        <f t="shared" si="57"/>
        <v>0</v>
      </c>
      <c r="R79" s="7"/>
      <c r="S79" s="7">
        <f t="shared" ref="S79:S89" si="58">IF($D79&gt;0,S$16*($D79),0)</f>
        <v>0</v>
      </c>
      <c r="T79" s="7"/>
      <c r="U79" s="7"/>
      <c r="V79" s="7"/>
      <c r="W79" s="7"/>
      <c r="X79" s="7"/>
      <c r="Y79" s="7"/>
      <c r="Z79" s="7"/>
      <c r="AA79" s="7"/>
      <c r="AB79" s="7">
        <f t="shared" ref="AB79:AD80" si="59">IF($D79&gt;0,AB$16*($D79),0)</f>
        <v>0</v>
      </c>
      <c r="AC79" s="7">
        <f t="shared" si="59"/>
        <v>0</v>
      </c>
      <c r="AD79" s="7">
        <f t="shared" si="59"/>
        <v>0</v>
      </c>
      <c r="AE79" s="7"/>
      <c r="AF79" s="7"/>
      <c r="AG79" s="7">
        <f>IF($D79&gt;0,AG$16*($D79),0)</f>
        <v>0</v>
      </c>
      <c r="AH79" s="7">
        <f>IF($D79&gt;0,AH$16*($D79),0)</f>
        <v>0</v>
      </c>
      <c r="AI79" s="7">
        <f>IF($D79&gt;0,AI$16*($D79),0)</f>
        <v>0</v>
      </c>
      <c r="AJ79" s="7">
        <f>IF($D79&gt;0,AJ$16*($D79),0)</f>
        <v>0</v>
      </c>
      <c r="AK79" s="7">
        <f t="shared" si="53"/>
        <v>0</v>
      </c>
      <c r="AL79" s="7">
        <f t="shared" ref="AL79:AL85" si="60">IF($D79&gt;0,AL$16*($D79),0)</f>
        <v>0</v>
      </c>
      <c r="AM79" s="7">
        <f t="shared" si="56"/>
        <v>0</v>
      </c>
      <c r="AN79" s="7">
        <f t="shared" si="52"/>
        <v>0</v>
      </c>
      <c r="AO79" s="7">
        <f t="shared" ref="AO79:AP82" si="61">IF($D79&gt;0,AO$16*($D79),0)</f>
        <v>0</v>
      </c>
      <c r="AP79" s="7">
        <f t="shared" si="61"/>
        <v>0</v>
      </c>
      <c r="AQ79" s="7">
        <f>IF($D79&gt;0,AQ$16*($D79),0)</f>
        <v>0</v>
      </c>
      <c r="AR79" s="7">
        <f>IF($D79&gt;0,AR$16*($D79),0)</f>
        <v>0</v>
      </c>
      <c r="AS79" s="7"/>
      <c r="AT79" s="7">
        <f t="shared" ref="AT79:AT85" si="62">IF($D79&gt;0,AT$16*($D79),0)</f>
        <v>0</v>
      </c>
      <c r="AU79" s="52"/>
      <c r="AW79" s="36" t="s">
        <v>72</v>
      </c>
      <c r="AX79" s="41">
        <f t="shared" si="34"/>
        <v>0</v>
      </c>
    </row>
    <row r="80" spans="2:50" ht="23.25" x14ac:dyDescent="0.4">
      <c r="B80" s="36" t="s">
        <v>73</v>
      </c>
      <c r="C80" s="77">
        <f>'Controls and SOA'!C70</f>
        <v>0</v>
      </c>
      <c r="D80" s="81">
        <f t="shared" si="32"/>
        <v>0</v>
      </c>
      <c r="E80" s="45"/>
      <c r="F80" s="128"/>
      <c r="G80" s="7"/>
      <c r="H80" s="7"/>
      <c r="I80" s="7"/>
      <c r="J80" s="7"/>
      <c r="K80" s="7"/>
      <c r="L80" s="7"/>
      <c r="M80" s="7"/>
      <c r="N80" s="7"/>
      <c r="O80" s="7"/>
      <c r="P80" s="7">
        <f t="shared" si="57"/>
        <v>0</v>
      </c>
      <c r="Q80" s="7">
        <f t="shared" si="57"/>
        <v>0</v>
      </c>
      <c r="R80" s="7"/>
      <c r="S80" s="7">
        <f t="shared" si="58"/>
        <v>0</v>
      </c>
      <c r="T80" s="7"/>
      <c r="U80" s="7"/>
      <c r="V80" s="7"/>
      <c r="W80" s="7"/>
      <c r="X80" s="7"/>
      <c r="Y80" s="7"/>
      <c r="Z80" s="7"/>
      <c r="AA80" s="7"/>
      <c r="AB80" s="7">
        <f t="shared" si="59"/>
        <v>0</v>
      </c>
      <c r="AC80" s="7">
        <f t="shared" si="59"/>
        <v>0</v>
      </c>
      <c r="AD80" s="7">
        <f t="shared" si="59"/>
        <v>0</v>
      </c>
      <c r="AE80" s="7"/>
      <c r="AF80" s="7"/>
      <c r="AG80" s="7">
        <f t="shared" ref="AG80:AI85" si="63">IF($D80&gt;0,AG$16*($D80),0)</f>
        <v>0</v>
      </c>
      <c r="AH80" s="7">
        <f t="shared" si="63"/>
        <v>0</v>
      </c>
      <c r="AI80" s="7">
        <f t="shared" si="63"/>
        <v>0</v>
      </c>
      <c r="AJ80" s="7"/>
      <c r="AK80" s="7">
        <f t="shared" si="53"/>
        <v>0</v>
      </c>
      <c r="AL80" s="7">
        <f t="shared" si="60"/>
        <v>0</v>
      </c>
      <c r="AM80" s="7">
        <f t="shared" si="56"/>
        <v>0</v>
      </c>
      <c r="AN80" s="7">
        <f t="shared" si="52"/>
        <v>0</v>
      </c>
      <c r="AO80" s="7">
        <f t="shared" si="61"/>
        <v>0</v>
      </c>
      <c r="AP80" s="7">
        <f t="shared" si="61"/>
        <v>0</v>
      </c>
      <c r="AQ80" s="7"/>
      <c r="AR80" s="7">
        <f>IF($D80&gt;0,AR$16*($D80),0)</f>
        <v>0</v>
      </c>
      <c r="AS80" s="7"/>
      <c r="AT80" s="7">
        <f t="shared" si="62"/>
        <v>0</v>
      </c>
      <c r="AU80" s="52"/>
      <c r="AW80" s="36" t="s">
        <v>73</v>
      </c>
      <c r="AX80" s="41">
        <f t="shared" si="34"/>
        <v>0</v>
      </c>
    </row>
    <row r="81" spans="2:50" ht="23.25" x14ac:dyDescent="0.4">
      <c r="B81" s="36" t="s">
        <v>74</v>
      </c>
      <c r="C81" s="77">
        <f>'Controls and SOA'!C71</f>
        <v>0</v>
      </c>
      <c r="D81" s="81">
        <f t="shared" ref="D81:D112" si="64">IF(C81="NA", 0, IF(C81=0,0,5-C81))</f>
        <v>0</v>
      </c>
      <c r="E81" s="45"/>
      <c r="F81" s="128"/>
      <c r="G81" s="7"/>
      <c r="H81" s="7"/>
      <c r="I81" s="7"/>
      <c r="J81" s="7"/>
      <c r="K81" s="7"/>
      <c r="L81" s="7"/>
      <c r="M81" s="7"/>
      <c r="N81" s="7"/>
      <c r="O81" s="7"/>
      <c r="P81" s="7">
        <f t="shared" si="57"/>
        <v>0</v>
      </c>
      <c r="Q81" s="7">
        <f t="shared" si="57"/>
        <v>0</v>
      </c>
      <c r="R81" s="7"/>
      <c r="S81" s="7">
        <f t="shared" si="58"/>
        <v>0</v>
      </c>
      <c r="T81" s="7"/>
      <c r="U81" s="7"/>
      <c r="V81" s="7"/>
      <c r="W81" s="7"/>
      <c r="X81" s="7"/>
      <c r="Y81" s="7"/>
      <c r="Z81" s="7"/>
      <c r="AA81" s="7"/>
      <c r="AB81" s="7">
        <f>IF($D81&gt;0,AB$16*($D81),0)</f>
        <v>0</v>
      </c>
      <c r="AC81" s="7">
        <f>IF($D81&gt;0,AC$16*($D81),0)</f>
        <v>0</v>
      </c>
      <c r="AD81" s="7"/>
      <c r="AE81" s="7"/>
      <c r="AF81" s="7"/>
      <c r="AG81" s="7">
        <f t="shared" si="63"/>
        <v>0</v>
      </c>
      <c r="AH81" s="7">
        <f t="shared" si="63"/>
        <v>0</v>
      </c>
      <c r="AI81" s="7">
        <f t="shared" si="63"/>
        <v>0</v>
      </c>
      <c r="AJ81" s="7"/>
      <c r="AK81" s="7">
        <f t="shared" si="53"/>
        <v>0</v>
      </c>
      <c r="AL81" s="7">
        <f t="shared" si="60"/>
        <v>0</v>
      </c>
      <c r="AM81" s="7">
        <f t="shared" si="56"/>
        <v>0</v>
      </c>
      <c r="AN81" s="7">
        <f t="shared" si="52"/>
        <v>0</v>
      </c>
      <c r="AO81" s="7">
        <f t="shared" si="61"/>
        <v>0</v>
      </c>
      <c r="AP81" s="7">
        <f t="shared" si="61"/>
        <v>0</v>
      </c>
      <c r="AQ81" s="7">
        <f>IF($D81&gt;0,AQ$16*($D81),0)</f>
        <v>0</v>
      </c>
      <c r="AR81" s="7">
        <f>IF($D81&gt;0,AR$16*($D81),0)</f>
        <v>0</v>
      </c>
      <c r="AS81" s="7"/>
      <c r="AT81" s="7">
        <f t="shared" si="62"/>
        <v>0</v>
      </c>
      <c r="AU81" s="52"/>
      <c r="AW81" s="36" t="s">
        <v>74</v>
      </c>
      <c r="AX81" s="41">
        <f t="shared" ref="AX81:AX112" si="65">MAX(F81:AU81)</f>
        <v>0</v>
      </c>
    </row>
    <row r="82" spans="2:50" x14ac:dyDescent="0.4">
      <c r="B82" s="36" t="s">
        <v>75</v>
      </c>
      <c r="C82" s="77">
        <f>'Controls and SOA'!C72</f>
        <v>0</v>
      </c>
      <c r="D82" s="81">
        <f t="shared" si="64"/>
        <v>0</v>
      </c>
      <c r="E82" s="45"/>
      <c r="F82" s="128"/>
      <c r="G82" s="7"/>
      <c r="H82" s="7"/>
      <c r="I82" s="7">
        <f>IF($D82&gt;0,I$16*($D82),0)</f>
        <v>0</v>
      </c>
      <c r="J82" s="7"/>
      <c r="K82" s="7"/>
      <c r="L82" s="7"/>
      <c r="M82" s="7"/>
      <c r="N82" s="7"/>
      <c r="O82" s="7"/>
      <c r="P82" s="7">
        <f t="shared" si="57"/>
        <v>0</v>
      </c>
      <c r="Q82" s="7">
        <f t="shared" si="57"/>
        <v>0</v>
      </c>
      <c r="R82" s="7">
        <f>IF($D82&gt;0,R$16*($D82),0)</f>
        <v>0</v>
      </c>
      <c r="S82" s="7">
        <f t="shared" si="58"/>
        <v>0</v>
      </c>
      <c r="T82" s="7"/>
      <c r="U82" s="7"/>
      <c r="V82" s="7"/>
      <c r="W82" s="7"/>
      <c r="X82" s="7"/>
      <c r="Y82" s="7"/>
      <c r="Z82" s="7"/>
      <c r="AA82" s="7"/>
      <c r="AB82" s="7">
        <f>IF($D82&gt;0,AB$16*($D82),0)</f>
        <v>0</v>
      </c>
      <c r="AC82" s="7">
        <f>IF($D82&gt;0,AC$16*($D82),0)</f>
        <v>0</v>
      </c>
      <c r="AD82" s="7">
        <f>IF($D82&gt;0,AD$16*($D82),0)</f>
        <v>0</v>
      </c>
      <c r="AE82" s="7">
        <f>IF($D82&gt;0,AE$16*($D82),0)</f>
        <v>0</v>
      </c>
      <c r="AF82" s="7">
        <f>IF($D82&gt;0,AF$16*($D82),0)</f>
        <v>0</v>
      </c>
      <c r="AG82" s="7">
        <f t="shared" si="63"/>
        <v>0</v>
      </c>
      <c r="AH82" s="7">
        <f t="shared" si="63"/>
        <v>0</v>
      </c>
      <c r="AI82" s="7">
        <f t="shared" si="63"/>
        <v>0</v>
      </c>
      <c r="AJ82" s="7">
        <f>IF($D82&gt;0,AJ$16*($D82),0)</f>
        <v>0</v>
      </c>
      <c r="AK82" s="7">
        <f t="shared" si="53"/>
        <v>0</v>
      </c>
      <c r="AL82" s="7">
        <f t="shared" si="60"/>
        <v>0</v>
      </c>
      <c r="AM82" s="7">
        <f t="shared" si="56"/>
        <v>0</v>
      </c>
      <c r="AN82" s="7">
        <f t="shared" si="52"/>
        <v>0</v>
      </c>
      <c r="AO82" s="7">
        <f t="shared" si="61"/>
        <v>0</v>
      </c>
      <c r="AP82" s="7">
        <f t="shared" si="61"/>
        <v>0</v>
      </c>
      <c r="AQ82" s="7">
        <f>IF($D82&gt;0,AQ$16*($D82),0)</f>
        <v>0</v>
      </c>
      <c r="AR82" s="7">
        <f>IF($D82&gt;0,AR$16*($D82),0)</f>
        <v>0</v>
      </c>
      <c r="AS82" s="7">
        <f>IF($D82&gt;0,AS$16*($D82),0)</f>
        <v>0</v>
      </c>
      <c r="AT82" s="7">
        <f t="shared" si="62"/>
        <v>0</v>
      </c>
      <c r="AU82" s="52"/>
      <c r="AW82" s="36" t="s">
        <v>75</v>
      </c>
      <c r="AX82" s="41">
        <f t="shared" si="65"/>
        <v>0</v>
      </c>
    </row>
    <row r="83" spans="2:50" ht="23.25" x14ac:dyDescent="0.4">
      <c r="B83" s="36" t="s">
        <v>76</v>
      </c>
      <c r="C83" s="77">
        <f>'Controls and SOA'!C73</f>
        <v>0</v>
      </c>
      <c r="D83" s="81">
        <f t="shared" si="64"/>
        <v>0</v>
      </c>
      <c r="E83" s="45"/>
      <c r="F83" s="128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f>IF($D83&gt;0,Q$16*($D83),0)</f>
        <v>0</v>
      </c>
      <c r="R83" s="7"/>
      <c r="S83" s="7">
        <f t="shared" si="58"/>
        <v>0</v>
      </c>
      <c r="T83" s="7"/>
      <c r="U83" s="7"/>
      <c r="V83" s="7"/>
      <c r="W83" s="7">
        <f>IF($D83&gt;0,W$16*($D83),0)</f>
        <v>0</v>
      </c>
      <c r="X83" s="7"/>
      <c r="Y83" s="7"/>
      <c r="Z83" s="7"/>
      <c r="AA83" s="7"/>
      <c r="AB83" s="7"/>
      <c r="AC83" s="7">
        <f t="shared" ref="AC83:AC92" si="66">IF($D83&gt;0,AC$16*($D83),0)</f>
        <v>0</v>
      </c>
      <c r="AD83" s="7"/>
      <c r="AE83" s="7"/>
      <c r="AF83" s="7"/>
      <c r="AG83" s="7">
        <f t="shared" si="63"/>
        <v>0</v>
      </c>
      <c r="AH83" s="7">
        <f t="shared" si="63"/>
        <v>0</v>
      </c>
      <c r="AI83" s="7">
        <f t="shared" si="63"/>
        <v>0</v>
      </c>
      <c r="AJ83" s="7">
        <f>IF($D83&gt;0,AJ$16*($D83),0)</f>
        <v>0</v>
      </c>
      <c r="AK83" s="7"/>
      <c r="AL83" s="7">
        <f t="shared" si="60"/>
        <v>0</v>
      </c>
      <c r="AM83" s="7">
        <f t="shared" si="56"/>
        <v>0</v>
      </c>
      <c r="AN83" s="7">
        <f t="shared" si="52"/>
        <v>0</v>
      </c>
      <c r="AO83" s="7"/>
      <c r="AP83" s="7"/>
      <c r="AQ83" s="7">
        <f>IF($D83&gt;0,AQ$16*($D83),0)</f>
        <v>0</v>
      </c>
      <c r="AR83" s="7"/>
      <c r="AS83" s="7"/>
      <c r="AT83" s="7">
        <f t="shared" si="62"/>
        <v>0</v>
      </c>
      <c r="AU83" s="52">
        <f>IF($D83&gt;0,AU$16*($D83),0)</f>
        <v>0</v>
      </c>
      <c r="AW83" s="36" t="s">
        <v>76</v>
      </c>
      <c r="AX83" s="41">
        <f t="shared" si="65"/>
        <v>0</v>
      </c>
    </row>
    <row r="84" spans="2:50" ht="23.25" x14ac:dyDescent="0.4">
      <c r="B84" s="36" t="s">
        <v>77</v>
      </c>
      <c r="C84" s="77">
        <f>'Controls and SOA'!C74</f>
        <v>0</v>
      </c>
      <c r="D84" s="81">
        <f t="shared" si="64"/>
        <v>0</v>
      </c>
      <c r="E84" s="45"/>
      <c r="F84" s="128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f>IF($D84&gt;0,Q$16*($D84),0)</f>
        <v>0</v>
      </c>
      <c r="R84" s="7"/>
      <c r="S84" s="7">
        <f t="shared" si="58"/>
        <v>0</v>
      </c>
      <c r="T84" s="7"/>
      <c r="U84" s="7"/>
      <c r="V84" s="7"/>
      <c r="W84" s="7">
        <f>IF($D84&gt;0,W$16*($D84),0)</f>
        <v>0</v>
      </c>
      <c r="X84" s="7"/>
      <c r="Y84" s="7"/>
      <c r="Z84" s="7"/>
      <c r="AA84" s="7"/>
      <c r="AB84" s="7"/>
      <c r="AC84" s="7">
        <f t="shared" si="66"/>
        <v>0</v>
      </c>
      <c r="AD84" s="7">
        <f>IF($D84&gt;0,AD$16*($D84),0)</f>
        <v>0</v>
      </c>
      <c r="AE84" s="7"/>
      <c r="AF84" s="7"/>
      <c r="AG84" s="7">
        <f t="shared" si="63"/>
        <v>0</v>
      </c>
      <c r="AH84" s="7">
        <f t="shared" si="63"/>
        <v>0</v>
      </c>
      <c r="AI84" s="7">
        <f t="shared" si="63"/>
        <v>0</v>
      </c>
      <c r="AJ84" s="7"/>
      <c r="AK84" s="7">
        <f>IF($D84&gt;0,AK$16*($D84),0)</f>
        <v>0</v>
      </c>
      <c r="AL84" s="7">
        <f t="shared" si="60"/>
        <v>0</v>
      </c>
      <c r="AM84" s="7">
        <f t="shared" si="56"/>
        <v>0</v>
      </c>
      <c r="AN84" s="7">
        <f t="shared" si="52"/>
        <v>0</v>
      </c>
      <c r="AO84" s="7"/>
      <c r="AP84" s="7">
        <f>IF($D84&gt;0,AP$16*($D84),0)</f>
        <v>0</v>
      </c>
      <c r="AQ84" s="7">
        <f>IF($D84&gt;0,AQ$16*($D84),0)</f>
        <v>0</v>
      </c>
      <c r="AR84" s="7">
        <f>IF($D84&gt;0,AR$16*($D84),0)</f>
        <v>0</v>
      </c>
      <c r="AS84" s="7"/>
      <c r="AT84" s="7">
        <f t="shared" si="62"/>
        <v>0</v>
      </c>
      <c r="AU84" s="52">
        <f>IF($D84&gt;0,AU$16*($D84),0)</f>
        <v>0</v>
      </c>
      <c r="AW84" s="36" t="s">
        <v>77</v>
      </c>
      <c r="AX84" s="41">
        <f t="shared" si="65"/>
        <v>0</v>
      </c>
    </row>
    <row r="85" spans="2:50" ht="23.25" x14ac:dyDescent="0.4">
      <c r="B85" s="36" t="s">
        <v>78</v>
      </c>
      <c r="C85" s="77">
        <f>'Controls and SOA'!C75</f>
        <v>0</v>
      </c>
      <c r="D85" s="81">
        <f t="shared" si="64"/>
        <v>0</v>
      </c>
      <c r="E85" s="45"/>
      <c r="F85" s="128"/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f>IF($D85&gt;0,Q$16*($D85),0)</f>
        <v>0</v>
      </c>
      <c r="R85" s="7"/>
      <c r="S85" s="7">
        <f t="shared" si="58"/>
        <v>0</v>
      </c>
      <c r="T85" s="7"/>
      <c r="U85" s="7"/>
      <c r="V85" s="7"/>
      <c r="W85" s="7">
        <f>IF($D85&gt;0,W$16*($D85),0)</f>
        <v>0</v>
      </c>
      <c r="X85" s="7"/>
      <c r="Y85" s="7"/>
      <c r="Z85" s="7"/>
      <c r="AA85" s="7"/>
      <c r="AB85" s="7"/>
      <c r="AC85" s="7">
        <f t="shared" si="66"/>
        <v>0</v>
      </c>
      <c r="AD85" s="7"/>
      <c r="AE85" s="7"/>
      <c r="AF85" s="7"/>
      <c r="AG85" s="7">
        <f t="shared" si="63"/>
        <v>0</v>
      </c>
      <c r="AH85" s="7">
        <f t="shared" si="63"/>
        <v>0</v>
      </c>
      <c r="AI85" s="7">
        <f t="shared" si="63"/>
        <v>0</v>
      </c>
      <c r="AJ85" s="7">
        <f>IF($D85&gt;0,AJ$16*($D85),0)</f>
        <v>0</v>
      </c>
      <c r="AK85" s="7"/>
      <c r="AL85" s="7">
        <f t="shared" si="60"/>
        <v>0</v>
      </c>
      <c r="AM85" s="7">
        <f t="shared" si="56"/>
        <v>0</v>
      </c>
      <c r="AN85" s="7">
        <f t="shared" si="52"/>
        <v>0</v>
      </c>
      <c r="AO85" s="7"/>
      <c r="AP85" s="7"/>
      <c r="AQ85" s="7">
        <f>IF($D85&gt;0,AQ$16*($D85),0)</f>
        <v>0</v>
      </c>
      <c r="AR85" s="7"/>
      <c r="AS85" s="7"/>
      <c r="AT85" s="7">
        <f t="shared" si="62"/>
        <v>0</v>
      </c>
      <c r="AU85" s="52">
        <f>IF($D85&gt;0,AU$16*($D85),0)</f>
        <v>0</v>
      </c>
      <c r="AW85" s="36" t="s">
        <v>78</v>
      </c>
      <c r="AX85" s="41">
        <f t="shared" si="65"/>
        <v>0</v>
      </c>
    </row>
    <row r="86" spans="2:50" ht="23.25" x14ac:dyDescent="0.4">
      <c r="B86" s="36" t="s">
        <v>79</v>
      </c>
      <c r="C86" s="77">
        <f>'Controls and SOA'!C76</f>
        <v>0</v>
      </c>
      <c r="D86" s="81">
        <f t="shared" si="64"/>
        <v>0</v>
      </c>
      <c r="E86" s="45"/>
      <c r="F86" s="12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f t="shared" si="58"/>
        <v>0</v>
      </c>
      <c r="T86" s="7"/>
      <c r="U86" s="7"/>
      <c r="V86" s="7"/>
      <c r="W86" s="7"/>
      <c r="X86" s="7"/>
      <c r="Y86" s="7"/>
      <c r="Z86" s="7"/>
      <c r="AA86" s="7"/>
      <c r="AB86" s="7"/>
      <c r="AC86" s="7">
        <f t="shared" si="66"/>
        <v>0</v>
      </c>
      <c r="AD86" s="7"/>
      <c r="AE86" s="7"/>
      <c r="AF86" s="7"/>
      <c r="AG86" s="7"/>
      <c r="AH86" s="7"/>
      <c r="AI86" s="7"/>
      <c r="AJ86" s="7"/>
      <c r="AK86" s="7">
        <f>IF($D86&gt;0,AK$16*($D86),0)</f>
        <v>0</v>
      </c>
      <c r="AL86" s="7"/>
      <c r="AM86" s="7"/>
      <c r="AN86" s="7"/>
      <c r="AO86" s="7"/>
      <c r="AP86" s="7"/>
      <c r="AQ86" s="7"/>
      <c r="AR86" s="7">
        <f>IF($D86&gt;0,AR$16*($D86),0)</f>
        <v>0</v>
      </c>
      <c r="AS86" s="7"/>
      <c r="AT86" s="7"/>
      <c r="AU86" s="52"/>
      <c r="AW86" s="36" t="s">
        <v>79</v>
      </c>
      <c r="AX86" s="41">
        <f t="shared" si="65"/>
        <v>0</v>
      </c>
    </row>
    <row r="87" spans="2:50" x14ac:dyDescent="0.4">
      <c r="B87" s="36" t="s">
        <v>80</v>
      </c>
      <c r="C87" s="77">
        <f>'Controls and SOA'!C77</f>
        <v>0</v>
      </c>
      <c r="D87" s="81">
        <f t="shared" si="64"/>
        <v>0</v>
      </c>
      <c r="E87" s="45"/>
      <c r="F87" s="128"/>
      <c r="G87" s="7"/>
      <c r="H87" s="7"/>
      <c r="I87" s="7"/>
      <c r="J87" s="7"/>
      <c r="K87" s="7"/>
      <c r="L87" s="7"/>
      <c r="M87" s="7"/>
      <c r="N87" s="7"/>
      <c r="O87" s="7"/>
      <c r="P87" s="7">
        <f>IF($D87&gt;0,P$16*($D87),0)</f>
        <v>0</v>
      </c>
      <c r="Q87" s="7">
        <f>IF($D87&gt;0,Q$16*($D87),0)</f>
        <v>0</v>
      </c>
      <c r="R87" s="7">
        <f>IF($D87&gt;0,R$16*($D87),0)</f>
        <v>0</v>
      </c>
      <c r="S87" s="7">
        <f t="shared" si="58"/>
        <v>0</v>
      </c>
      <c r="T87" s="7"/>
      <c r="U87" s="7"/>
      <c r="V87" s="7"/>
      <c r="W87" s="7">
        <f t="shared" ref="W87:W99" si="67">IF($D87&gt;0,W$16*($D87),0)</f>
        <v>0</v>
      </c>
      <c r="X87" s="7"/>
      <c r="Y87" s="7"/>
      <c r="Z87" s="7"/>
      <c r="AA87" s="7"/>
      <c r="AB87" s="7"/>
      <c r="AC87" s="7">
        <f t="shared" si="66"/>
        <v>0</v>
      </c>
      <c r="AD87" s="7"/>
      <c r="AE87" s="7"/>
      <c r="AF87" s="7"/>
      <c r="AG87" s="7"/>
      <c r="AH87" s="7"/>
      <c r="AI87" s="7"/>
      <c r="AJ87" s="7"/>
      <c r="AK87" s="7">
        <f>IF($D87&gt;0,AK$16*($D87),0)</f>
        <v>0</v>
      </c>
      <c r="AL87" s="7"/>
      <c r="AM87" s="7">
        <f t="shared" ref="AM87:AP88" si="68">IF($D87&gt;0,AM$16*($D87),0)</f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/>
      <c r="AR87" s="7">
        <f>IF($D87&gt;0,AR$16*($D87),0)</f>
        <v>0</v>
      </c>
      <c r="AS87" s="7"/>
      <c r="AT87" s="7"/>
      <c r="AU87" s="52">
        <f t="shared" ref="AU87:AU99" si="69">IF($D87&gt;0,AU$16*($D87),0)</f>
        <v>0</v>
      </c>
      <c r="AW87" s="36" t="s">
        <v>80</v>
      </c>
      <c r="AX87" s="41">
        <f t="shared" si="65"/>
        <v>0</v>
      </c>
    </row>
    <row r="88" spans="2:50" ht="23.25" x14ac:dyDescent="0.4">
      <c r="B88" s="36" t="s">
        <v>81</v>
      </c>
      <c r="C88" s="77">
        <f>'Controls and SOA'!C78</f>
        <v>0</v>
      </c>
      <c r="D88" s="81">
        <f t="shared" si="64"/>
        <v>0</v>
      </c>
      <c r="E88" s="45"/>
      <c r="F88" s="128"/>
      <c r="G88" s="7"/>
      <c r="H88" s="7"/>
      <c r="I88" s="7"/>
      <c r="J88" s="7"/>
      <c r="K88" s="7"/>
      <c r="L88" s="7"/>
      <c r="M88" s="7"/>
      <c r="N88" s="7"/>
      <c r="O88" s="7"/>
      <c r="P88" s="7">
        <f>IF($D88&gt;0,P$16*($D88),0)</f>
        <v>0</v>
      </c>
      <c r="Q88" s="7">
        <f>IF($D88&gt;0,Q$16*($D88),0)</f>
        <v>0</v>
      </c>
      <c r="R88" s="7"/>
      <c r="S88" s="7">
        <f t="shared" si="58"/>
        <v>0</v>
      </c>
      <c r="T88" s="7"/>
      <c r="U88" s="7"/>
      <c r="V88" s="7"/>
      <c r="W88" s="7">
        <f t="shared" si="67"/>
        <v>0</v>
      </c>
      <c r="X88" s="7"/>
      <c r="Y88" s="7"/>
      <c r="Z88" s="7"/>
      <c r="AA88" s="7"/>
      <c r="AB88" s="7"/>
      <c r="AC88" s="7">
        <f t="shared" si="66"/>
        <v>0</v>
      </c>
      <c r="AD88" s="7"/>
      <c r="AE88" s="7"/>
      <c r="AF88" s="7"/>
      <c r="AG88" s="7"/>
      <c r="AH88" s="7"/>
      <c r="AI88" s="7"/>
      <c r="AJ88" s="7"/>
      <c r="AK88" s="7">
        <f>IF($D88&gt;0,AK$16*($D88),0)</f>
        <v>0</v>
      </c>
      <c r="AL88" s="7">
        <f>IF($D88&gt;0,AL$16*($D88),0)</f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>IF($D88&gt;0,AQ$16*($D88),0)</f>
        <v>0</v>
      </c>
      <c r="AR88" s="7">
        <f>IF($D88&gt;0,AR$16*($D88),0)</f>
        <v>0</v>
      </c>
      <c r="AS88" s="7"/>
      <c r="AT88" s="7"/>
      <c r="AU88" s="52">
        <f t="shared" si="69"/>
        <v>0</v>
      </c>
      <c r="AW88" s="36" t="s">
        <v>81</v>
      </c>
      <c r="AX88" s="41">
        <f t="shared" si="65"/>
        <v>0</v>
      </c>
    </row>
    <row r="89" spans="2:50" ht="23.25" x14ac:dyDescent="0.4">
      <c r="B89" s="36" t="s">
        <v>82</v>
      </c>
      <c r="C89" s="77">
        <f>'Controls and SOA'!C79</f>
        <v>0</v>
      </c>
      <c r="D89" s="81">
        <f t="shared" si="64"/>
        <v>0</v>
      </c>
      <c r="E89" s="45"/>
      <c r="F89" s="128"/>
      <c r="G89" s="7"/>
      <c r="H89" s="7"/>
      <c r="I89" s="7"/>
      <c r="J89" s="7"/>
      <c r="K89" s="7"/>
      <c r="L89" s="7"/>
      <c r="M89" s="7"/>
      <c r="N89" s="7"/>
      <c r="O89" s="7"/>
      <c r="P89" s="7">
        <f>IF($D89&gt;0,P$16*($D89),0)</f>
        <v>0</v>
      </c>
      <c r="Q89" s="7"/>
      <c r="R89" s="7"/>
      <c r="S89" s="7">
        <f t="shared" si="58"/>
        <v>0</v>
      </c>
      <c r="T89" s="7"/>
      <c r="U89" s="7"/>
      <c r="V89" s="7"/>
      <c r="W89" s="7">
        <f t="shared" si="67"/>
        <v>0</v>
      </c>
      <c r="X89" s="7"/>
      <c r="Y89" s="7"/>
      <c r="Z89" s="7"/>
      <c r="AA89" s="7"/>
      <c r="AB89" s="7"/>
      <c r="AC89" s="7">
        <f t="shared" si="66"/>
        <v>0</v>
      </c>
      <c r="AD89" s="7"/>
      <c r="AE89" s="7"/>
      <c r="AF89" s="7"/>
      <c r="AG89" s="7"/>
      <c r="AH89" s="7"/>
      <c r="AI89" s="7"/>
      <c r="AJ89" s="7">
        <f>IF($D89&gt;0,AJ$16*($D89),0)</f>
        <v>0</v>
      </c>
      <c r="AK89" s="7"/>
      <c r="AL89" s="7">
        <f>IF($D89&gt;0,AL$16*($D89),0)</f>
        <v>0</v>
      </c>
      <c r="AM89" s="7"/>
      <c r="AN89" s="7">
        <f t="shared" ref="AN89:AP92" si="70">IF($D89&gt;0,AN$16*($D89),0)</f>
        <v>0</v>
      </c>
      <c r="AO89" s="7">
        <f t="shared" si="70"/>
        <v>0</v>
      </c>
      <c r="AP89" s="7">
        <f t="shared" si="70"/>
        <v>0</v>
      </c>
      <c r="AQ89" s="7"/>
      <c r="AR89" s="7"/>
      <c r="AS89" s="7"/>
      <c r="AT89" s="7">
        <f>IF($D89&gt;0,AT$16*($D89),0)</f>
        <v>0</v>
      </c>
      <c r="AU89" s="52">
        <f t="shared" si="69"/>
        <v>0</v>
      </c>
      <c r="AW89" s="36" t="s">
        <v>82</v>
      </c>
      <c r="AX89" s="41">
        <f t="shared" si="65"/>
        <v>0</v>
      </c>
    </row>
    <row r="90" spans="2:50" ht="23.25" x14ac:dyDescent="0.4">
      <c r="B90" s="36" t="s">
        <v>83</v>
      </c>
      <c r="C90" s="77">
        <f>'Controls and SOA'!C80</f>
        <v>0</v>
      </c>
      <c r="D90" s="81">
        <f t="shared" si="64"/>
        <v>0</v>
      </c>
      <c r="E90" s="45"/>
      <c r="F90" s="128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f>IF($D90&gt;0,Q$16*($D90),0)</f>
        <v>0</v>
      </c>
      <c r="R90" s="7"/>
      <c r="S90" s="7"/>
      <c r="T90" s="7"/>
      <c r="U90" s="7"/>
      <c r="V90" s="7"/>
      <c r="W90" s="7">
        <f t="shared" si="67"/>
        <v>0</v>
      </c>
      <c r="X90" s="7"/>
      <c r="Y90" s="7"/>
      <c r="Z90" s="7"/>
      <c r="AA90" s="7">
        <f>IF($D90&gt;0,AA$16*($D90),0)</f>
        <v>0</v>
      </c>
      <c r="AB90" s="7"/>
      <c r="AC90" s="7">
        <f t="shared" si="66"/>
        <v>0</v>
      </c>
      <c r="AD90" s="7"/>
      <c r="AE90" s="7"/>
      <c r="AF90" s="7"/>
      <c r="AG90" s="7"/>
      <c r="AH90" s="7"/>
      <c r="AI90" s="7"/>
      <c r="AJ90" s="7"/>
      <c r="AK90" s="7"/>
      <c r="AL90" s="7">
        <f>IF($D90&gt;0,AL$16*($D90),0)</f>
        <v>0</v>
      </c>
      <c r="AM90" s="7"/>
      <c r="AN90" s="7">
        <f t="shared" si="70"/>
        <v>0</v>
      </c>
      <c r="AO90" s="7">
        <f t="shared" si="70"/>
        <v>0</v>
      </c>
      <c r="AP90" s="7">
        <f t="shared" si="70"/>
        <v>0</v>
      </c>
      <c r="AQ90" s="7"/>
      <c r="AR90" s="7"/>
      <c r="AS90" s="7"/>
      <c r="AT90" s="7"/>
      <c r="AU90" s="52">
        <f t="shared" si="69"/>
        <v>0</v>
      </c>
      <c r="AW90" s="36" t="s">
        <v>83</v>
      </c>
      <c r="AX90" s="41">
        <f t="shared" si="65"/>
        <v>0</v>
      </c>
    </row>
    <row r="91" spans="2:50" ht="23.25" x14ac:dyDescent="0.4">
      <c r="B91" s="36" t="s">
        <v>84</v>
      </c>
      <c r="C91" s="77">
        <f>'Controls and SOA'!C81</f>
        <v>0</v>
      </c>
      <c r="D91" s="81">
        <f t="shared" si="64"/>
        <v>0</v>
      </c>
      <c r="E91" s="45"/>
      <c r="F91" s="128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f>IF($D91&gt;0,Q$16*($D91),0)</f>
        <v>0</v>
      </c>
      <c r="R91" s="7"/>
      <c r="S91" s="7">
        <f>IF($D91&gt;0,S$16*($D91),0)</f>
        <v>0</v>
      </c>
      <c r="T91" s="7"/>
      <c r="U91" s="7"/>
      <c r="V91" s="7"/>
      <c r="W91" s="7">
        <f t="shared" si="67"/>
        <v>0</v>
      </c>
      <c r="X91" s="7"/>
      <c r="Y91" s="7"/>
      <c r="Z91" s="7"/>
      <c r="AA91" s="7">
        <f>IF($D91&gt;0,AA$16*($D91),0)</f>
        <v>0</v>
      </c>
      <c r="AB91" s="7"/>
      <c r="AC91" s="7">
        <f t="shared" si="66"/>
        <v>0</v>
      </c>
      <c r="AD91" s="7">
        <f>IF($D91&gt;0,AD$16*($D91),0)</f>
        <v>0</v>
      </c>
      <c r="AE91" s="7"/>
      <c r="AF91" s="7"/>
      <c r="AG91" s="7"/>
      <c r="AH91" s="7"/>
      <c r="AI91" s="7"/>
      <c r="AJ91" s="7"/>
      <c r="AK91" s="7"/>
      <c r="AL91" s="7">
        <f>IF($D91&gt;0,AL$16*($D91),0)</f>
        <v>0</v>
      </c>
      <c r="AM91" s="7"/>
      <c r="AN91" s="7">
        <f t="shared" si="70"/>
        <v>0</v>
      </c>
      <c r="AO91" s="7">
        <f t="shared" si="70"/>
        <v>0</v>
      </c>
      <c r="AP91" s="7">
        <f t="shared" si="70"/>
        <v>0</v>
      </c>
      <c r="AQ91" s="7"/>
      <c r="AR91" s="7"/>
      <c r="AS91" s="7"/>
      <c r="AT91" s="7"/>
      <c r="AU91" s="52">
        <f t="shared" si="69"/>
        <v>0</v>
      </c>
      <c r="AW91" s="36" t="s">
        <v>84</v>
      </c>
      <c r="AX91" s="41">
        <f t="shared" si="65"/>
        <v>0</v>
      </c>
    </row>
    <row r="92" spans="2:50" x14ac:dyDescent="0.4">
      <c r="B92" s="36" t="s">
        <v>85</v>
      </c>
      <c r="C92" s="77">
        <f>'Controls and SOA'!C82</f>
        <v>0</v>
      </c>
      <c r="D92" s="81">
        <f t="shared" si="64"/>
        <v>0</v>
      </c>
      <c r="E92" s="45"/>
      <c r="F92" s="128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f>IF($D92&gt;0,Q$16*($D92),0)</f>
        <v>0</v>
      </c>
      <c r="R92" s="7"/>
      <c r="S92" s="7">
        <f>IF($D92&gt;0,S$16*($D92),0)</f>
        <v>0</v>
      </c>
      <c r="T92" s="7"/>
      <c r="U92" s="7"/>
      <c r="V92" s="7"/>
      <c r="W92" s="7">
        <f t="shared" si="67"/>
        <v>0</v>
      </c>
      <c r="X92" s="7"/>
      <c r="Y92" s="7"/>
      <c r="Z92" s="7"/>
      <c r="AA92" s="7">
        <f>IF($D92&gt;0,AA$16*($D92),0)</f>
        <v>0</v>
      </c>
      <c r="AB92" s="7"/>
      <c r="AC92" s="7">
        <f t="shared" si="66"/>
        <v>0</v>
      </c>
      <c r="AD92" s="7">
        <f>IF($D92&gt;0,AD$16*($D92),0)</f>
        <v>0</v>
      </c>
      <c r="AE92" s="7"/>
      <c r="AF92" s="7"/>
      <c r="AG92" s="7"/>
      <c r="AH92" s="7"/>
      <c r="AI92" s="7"/>
      <c r="AJ92" s="7"/>
      <c r="AK92" s="7"/>
      <c r="AL92" s="7">
        <f>IF($D92&gt;0,AL$16*($D92),0)</f>
        <v>0</v>
      </c>
      <c r="AM92" s="7"/>
      <c r="AN92" s="7">
        <f t="shared" si="70"/>
        <v>0</v>
      </c>
      <c r="AO92" s="7">
        <f t="shared" si="70"/>
        <v>0</v>
      </c>
      <c r="AP92" s="7">
        <f t="shared" si="70"/>
        <v>0</v>
      </c>
      <c r="AQ92" s="7"/>
      <c r="AR92" s="7">
        <f>IF($D92&gt;0,AR$16*($D92),0)</f>
        <v>0</v>
      </c>
      <c r="AS92" s="7"/>
      <c r="AT92" s="7"/>
      <c r="AU92" s="52">
        <f t="shared" si="69"/>
        <v>0</v>
      </c>
      <c r="AW92" s="36" t="s">
        <v>85</v>
      </c>
      <c r="AX92" s="41">
        <f t="shared" si="65"/>
        <v>0</v>
      </c>
    </row>
    <row r="93" spans="2:50" ht="23.25" x14ac:dyDescent="0.4">
      <c r="B93" s="36" t="s">
        <v>86</v>
      </c>
      <c r="C93" s="77">
        <f>'Controls and SOA'!C83</f>
        <v>0</v>
      </c>
      <c r="D93" s="81">
        <f t="shared" si="64"/>
        <v>0</v>
      </c>
      <c r="E93" s="45"/>
      <c r="F93" s="12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>
        <f t="shared" si="67"/>
        <v>0</v>
      </c>
      <c r="X93" s="7">
        <f>IF($D93&gt;0,X$16*($D93),0)</f>
        <v>0</v>
      </c>
      <c r="Y93" s="7"/>
      <c r="Z93" s="7">
        <f>IF($D93&gt;0,Z$16*($D93),0)</f>
        <v>0</v>
      </c>
      <c r="AA93" s="7">
        <f>IF($D93&gt;0,AA$16*($D93),0)</f>
        <v>0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>
        <f>IF($D93&gt;0,AT$16*($D93),0)</f>
        <v>0</v>
      </c>
      <c r="AU93" s="52">
        <f t="shared" si="69"/>
        <v>0</v>
      </c>
      <c r="AW93" s="36" t="s">
        <v>86</v>
      </c>
      <c r="AX93" s="41">
        <f t="shared" si="65"/>
        <v>0</v>
      </c>
    </row>
    <row r="94" spans="2:50" ht="34.9" x14ac:dyDescent="0.4">
      <c r="B94" s="36" t="s">
        <v>87</v>
      </c>
      <c r="C94" s="77">
        <f>'Controls and SOA'!C84</f>
        <v>0</v>
      </c>
      <c r="D94" s="81">
        <f t="shared" si="64"/>
        <v>0</v>
      </c>
      <c r="E94" s="45"/>
      <c r="F94" s="12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f t="shared" si="67"/>
        <v>0</v>
      </c>
      <c r="X94" s="7"/>
      <c r="Y94" s="7"/>
      <c r="Z94" s="7"/>
      <c r="AA94" s="7"/>
      <c r="AB94" s="7">
        <f t="shared" ref="AB94:AD97" si="71">IF($D94&gt;0,AB$16*($D94),0)</f>
        <v>0</v>
      </c>
      <c r="AC94" s="7">
        <f t="shared" si="71"/>
        <v>0</v>
      </c>
      <c r="AD94" s="7">
        <f t="shared" si="71"/>
        <v>0</v>
      </c>
      <c r="AE94" s="7"/>
      <c r="AF94" s="7"/>
      <c r="AG94" s="7">
        <f>IF($D94&gt;0,AG$16*($D94),0)</f>
        <v>0</v>
      </c>
      <c r="AH94" s="7">
        <f>IF($D94&gt;0,AH$16*($D94),0)</f>
        <v>0</v>
      </c>
      <c r="AI94" s="7">
        <f>IF($D94&gt;0,AI$16*($D94),0)</f>
        <v>0</v>
      </c>
      <c r="AJ94" s="7"/>
      <c r="AK94" s="7">
        <f>IF($D94&gt;0,AK$16*($D94),0)</f>
        <v>0</v>
      </c>
      <c r="AL94" s="7"/>
      <c r="AM94" s="7">
        <f t="shared" ref="AM94:AM99" si="72">IF($D94&gt;0,AM$16*($D94),0)</f>
        <v>0</v>
      </c>
      <c r="AN94" s="7"/>
      <c r="AO94" s="7"/>
      <c r="AP94" s="7"/>
      <c r="AQ94" s="7">
        <f>IF($D94&gt;0,AQ$16*($D94),0)</f>
        <v>0</v>
      </c>
      <c r="AR94" s="7">
        <f>IF($D94&gt;0,AR$16*($D94),0)</f>
        <v>0</v>
      </c>
      <c r="AS94" s="7"/>
      <c r="AT94" s="7">
        <f>IF($D94&gt;0,AT$16*($D94),0)</f>
        <v>0</v>
      </c>
      <c r="AU94" s="52">
        <f t="shared" si="69"/>
        <v>0</v>
      </c>
      <c r="AW94" s="36" t="s">
        <v>87</v>
      </c>
      <c r="AX94" s="41">
        <f t="shared" si="65"/>
        <v>0</v>
      </c>
    </row>
    <row r="95" spans="2:50" ht="23.25" x14ac:dyDescent="0.4">
      <c r="B95" s="36" t="s">
        <v>88</v>
      </c>
      <c r="C95" s="77">
        <f>'Controls and SOA'!C85</f>
        <v>0</v>
      </c>
      <c r="D95" s="81">
        <f t="shared" si="64"/>
        <v>0</v>
      </c>
      <c r="E95" s="45"/>
      <c r="F95" s="128"/>
      <c r="G95" s="7"/>
      <c r="H95" s="7"/>
      <c r="I95" s="7"/>
      <c r="J95" s="7"/>
      <c r="K95" s="7"/>
      <c r="L95" s="7"/>
      <c r="M95" s="7"/>
      <c r="N95" s="7"/>
      <c r="O95" s="7"/>
      <c r="P95" s="7">
        <f>IF($D95&gt;0,P$16*($D95),0)</f>
        <v>0</v>
      </c>
      <c r="Q95" s="7">
        <f>IF($D95&gt;0,Q$16*($D95),0)</f>
        <v>0</v>
      </c>
      <c r="R95" s="7"/>
      <c r="S95" s="7"/>
      <c r="T95" s="7"/>
      <c r="U95" s="7"/>
      <c r="V95" s="7"/>
      <c r="W95" s="7">
        <f t="shared" si="67"/>
        <v>0</v>
      </c>
      <c r="X95" s="7"/>
      <c r="Y95" s="7"/>
      <c r="Z95" s="7"/>
      <c r="AA95" s="7"/>
      <c r="AB95" s="7">
        <f t="shared" si="71"/>
        <v>0</v>
      </c>
      <c r="AC95" s="7">
        <f t="shared" si="71"/>
        <v>0</v>
      </c>
      <c r="AD95" s="7">
        <f t="shared" si="71"/>
        <v>0</v>
      </c>
      <c r="AE95" s="7"/>
      <c r="AF95" s="7"/>
      <c r="AG95" s="7"/>
      <c r="AH95" s="7"/>
      <c r="AI95" s="7"/>
      <c r="AJ95" s="7"/>
      <c r="AK95" s="7">
        <f>IF($D95&gt;0,AK$16*($D95),0)</f>
        <v>0</v>
      </c>
      <c r="AL95" s="7"/>
      <c r="AM95" s="7">
        <f t="shared" si="72"/>
        <v>0</v>
      </c>
      <c r="AN95" s="7"/>
      <c r="AO95" s="7">
        <f>IF($D95&gt;0,AO$16*($D95),0)</f>
        <v>0</v>
      </c>
      <c r="AP95" s="7"/>
      <c r="AQ95" s="7"/>
      <c r="AR95" s="7"/>
      <c r="AS95" s="7"/>
      <c r="AT95" s="7"/>
      <c r="AU95" s="52">
        <f t="shared" si="69"/>
        <v>0</v>
      </c>
      <c r="AW95" s="36" t="s">
        <v>88</v>
      </c>
      <c r="AX95" s="41">
        <f t="shared" si="65"/>
        <v>0</v>
      </c>
    </row>
    <row r="96" spans="2:50" ht="23.25" x14ac:dyDescent="0.4">
      <c r="B96" s="36" t="s">
        <v>89</v>
      </c>
      <c r="C96" s="77">
        <f>'Controls and SOA'!C86</f>
        <v>0</v>
      </c>
      <c r="D96" s="81">
        <f t="shared" si="64"/>
        <v>0</v>
      </c>
      <c r="E96" s="45"/>
      <c r="F96" s="128"/>
      <c r="G96" s="7"/>
      <c r="H96" s="7"/>
      <c r="I96" s="7"/>
      <c r="J96" s="7"/>
      <c r="K96" s="7"/>
      <c r="L96" s="7"/>
      <c r="M96" s="7"/>
      <c r="N96" s="7"/>
      <c r="O96" s="7"/>
      <c r="P96" s="7">
        <f>IF($D96&gt;0,P$16*($D96),0)</f>
        <v>0</v>
      </c>
      <c r="Q96" s="7">
        <f>IF($D96&gt;0,Q$16*($D96),0)</f>
        <v>0</v>
      </c>
      <c r="R96" s="7"/>
      <c r="S96" s="7"/>
      <c r="T96" s="7"/>
      <c r="U96" s="7"/>
      <c r="V96" s="7"/>
      <c r="W96" s="7">
        <f t="shared" si="67"/>
        <v>0</v>
      </c>
      <c r="X96" s="7"/>
      <c r="Y96" s="7"/>
      <c r="Z96" s="7"/>
      <c r="AA96" s="7"/>
      <c r="AB96" s="7">
        <f t="shared" si="71"/>
        <v>0</v>
      </c>
      <c r="AC96" s="7">
        <f t="shared" si="71"/>
        <v>0</v>
      </c>
      <c r="AD96" s="7">
        <f t="shared" si="71"/>
        <v>0</v>
      </c>
      <c r="AE96" s="7"/>
      <c r="AF96" s="7"/>
      <c r="AG96" s="7"/>
      <c r="AH96" s="7"/>
      <c r="AI96" s="7"/>
      <c r="AJ96" s="7"/>
      <c r="AK96" s="7">
        <f>IF($D96&gt;0,AK$16*($D96),0)</f>
        <v>0</v>
      </c>
      <c r="AL96" s="7"/>
      <c r="AM96" s="7">
        <f t="shared" si="72"/>
        <v>0</v>
      </c>
      <c r="AN96" s="7"/>
      <c r="AO96" s="7">
        <f>IF($D96&gt;0,AO$16*($D96),0)</f>
        <v>0</v>
      </c>
      <c r="AP96" s="7"/>
      <c r="AQ96" s="7"/>
      <c r="AR96" s="7"/>
      <c r="AS96" s="7"/>
      <c r="AT96" s="7"/>
      <c r="AU96" s="52">
        <f t="shared" si="69"/>
        <v>0</v>
      </c>
      <c r="AW96" s="36" t="s">
        <v>89</v>
      </c>
      <c r="AX96" s="41">
        <f t="shared" si="65"/>
        <v>0</v>
      </c>
    </row>
    <row r="97" spans="2:50" ht="23.25" x14ac:dyDescent="0.4">
      <c r="B97" s="36" t="s">
        <v>90</v>
      </c>
      <c r="C97" s="77">
        <f>'Controls and SOA'!C87</f>
        <v>0</v>
      </c>
      <c r="D97" s="81">
        <f t="shared" si="64"/>
        <v>0</v>
      </c>
      <c r="E97" s="45"/>
      <c r="F97" s="12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>
        <f t="shared" si="67"/>
        <v>0</v>
      </c>
      <c r="X97" s="7"/>
      <c r="Y97" s="7"/>
      <c r="Z97" s="7"/>
      <c r="AA97" s="7"/>
      <c r="AB97" s="7">
        <f t="shared" si="71"/>
        <v>0</v>
      </c>
      <c r="AC97" s="7">
        <f t="shared" si="71"/>
        <v>0</v>
      </c>
      <c r="AD97" s="7">
        <f t="shared" si="71"/>
        <v>0</v>
      </c>
      <c r="AE97" s="7"/>
      <c r="AF97" s="7"/>
      <c r="AG97" s="7">
        <f t="shared" ref="AG97:AI99" si="73">IF($D97&gt;0,AG$16*($D97),0)</f>
        <v>0</v>
      </c>
      <c r="AH97" s="7">
        <f t="shared" si="73"/>
        <v>0</v>
      </c>
      <c r="AI97" s="7">
        <f t="shared" si="73"/>
        <v>0</v>
      </c>
      <c r="AJ97" s="7"/>
      <c r="AK97" s="7">
        <f>IF($D97&gt;0,AK$16*($D97),0)</f>
        <v>0</v>
      </c>
      <c r="AL97" s="7"/>
      <c r="AM97" s="7">
        <f t="shared" si="72"/>
        <v>0</v>
      </c>
      <c r="AN97" s="7"/>
      <c r="AO97" s="7"/>
      <c r="AP97" s="7"/>
      <c r="AQ97" s="7">
        <f t="shared" ref="AQ97:AR99" si="74">IF($D97&gt;0,AQ$16*($D97),0)</f>
        <v>0</v>
      </c>
      <c r="AR97" s="7">
        <f t="shared" si="74"/>
        <v>0</v>
      </c>
      <c r="AS97" s="7"/>
      <c r="AT97" s="7">
        <f>IF($D97&gt;0,AT$16*($D97),0)</f>
        <v>0</v>
      </c>
      <c r="AU97" s="52">
        <f t="shared" si="69"/>
        <v>0</v>
      </c>
      <c r="AW97" s="36" t="s">
        <v>90</v>
      </c>
      <c r="AX97" s="41">
        <f t="shared" si="65"/>
        <v>0</v>
      </c>
    </row>
    <row r="98" spans="2:50" ht="23.25" x14ac:dyDescent="0.4">
      <c r="B98" s="36" t="s">
        <v>91</v>
      </c>
      <c r="C98" s="77">
        <f>'Controls and SOA'!C88</f>
        <v>0</v>
      </c>
      <c r="D98" s="81">
        <f t="shared" si="64"/>
        <v>0</v>
      </c>
      <c r="E98" s="45"/>
      <c r="F98" s="128"/>
      <c r="G98" s="7"/>
      <c r="H98" s="7"/>
      <c r="I98" s="7"/>
      <c r="J98" s="7">
        <f>IF($D98&gt;0,J$16*($D98),0)</f>
        <v>0</v>
      </c>
      <c r="K98" s="7">
        <f>IF($D98&gt;0,K$16*($D98),0)</f>
        <v>0</v>
      </c>
      <c r="L98" s="7">
        <f>IF($D98&gt;0,L$16*($D98),0)</f>
        <v>0</v>
      </c>
      <c r="M98" s="7"/>
      <c r="N98" s="7"/>
      <c r="O98" s="7"/>
      <c r="P98" s="7"/>
      <c r="Q98" s="7"/>
      <c r="R98" s="7"/>
      <c r="S98" s="7">
        <f>IF($D98&gt;0,S$16*($D98),0)</f>
        <v>0</v>
      </c>
      <c r="T98" s="7"/>
      <c r="U98" s="7"/>
      <c r="V98" s="7"/>
      <c r="W98" s="7">
        <f t="shared" si="67"/>
        <v>0</v>
      </c>
      <c r="X98" s="7"/>
      <c r="Y98" s="7"/>
      <c r="Z98" s="7"/>
      <c r="AA98" s="7"/>
      <c r="AB98" s="7"/>
      <c r="AC98" s="7">
        <f t="shared" ref="AC98:AD101" si="75">IF($D98&gt;0,AC$16*($D98),0)</f>
        <v>0</v>
      </c>
      <c r="AD98" s="7">
        <f t="shared" si="75"/>
        <v>0</v>
      </c>
      <c r="AE98" s="7"/>
      <c r="AF98" s="7"/>
      <c r="AG98" s="7">
        <f t="shared" si="73"/>
        <v>0</v>
      </c>
      <c r="AH98" s="7">
        <f t="shared" si="73"/>
        <v>0</v>
      </c>
      <c r="AI98" s="7">
        <f t="shared" si="73"/>
        <v>0</v>
      </c>
      <c r="AJ98" s="7">
        <f>IF($D98&gt;0,AJ$16*($D98),0)</f>
        <v>0</v>
      </c>
      <c r="AK98" s="7"/>
      <c r="AL98" s="7">
        <f>IF($D98&gt;0,AL$16*($D98),0)</f>
        <v>0</v>
      </c>
      <c r="AM98" s="7">
        <f t="shared" si="72"/>
        <v>0</v>
      </c>
      <c r="AN98" s="7">
        <f>IF($D98&gt;0,AN$16*($D98),0)</f>
        <v>0</v>
      </c>
      <c r="AO98" s="7"/>
      <c r="AP98" s="7"/>
      <c r="AQ98" s="7">
        <f t="shared" si="74"/>
        <v>0</v>
      </c>
      <c r="AR98" s="7">
        <f t="shared" si="74"/>
        <v>0</v>
      </c>
      <c r="AS98" s="7"/>
      <c r="AT98" s="7">
        <f>IF($D98&gt;0,AT$16*($D98),0)</f>
        <v>0</v>
      </c>
      <c r="AU98" s="52">
        <f t="shared" si="69"/>
        <v>0</v>
      </c>
      <c r="AW98" s="36" t="s">
        <v>91</v>
      </c>
      <c r="AX98" s="41">
        <f t="shared" si="65"/>
        <v>0</v>
      </c>
    </row>
    <row r="99" spans="2:50" ht="34.9" x14ac:dyDescent="0.4">
      <c r="B99" s="36" t="s">
        <v>92</v>
      </c>
      <c r="C99" s="77">
        <f>'Controls and SOA'!C89</f>
        <v>0</v>
      </c>
      <c r="D99" s="81">
        <f t="shared" si="64"/>
        <v>0</v>
      </c>
      <c r="E99" s="45"/>
      <c r="F99" s="12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f>IF($D99&gt;0,S$16*($D99),0)</f>
        <v>0</v>
      </c>
      <c r="T99" s="7"/>
      <c r="U99" s="7"/>
      <c r="V99" s="7"/>
      <c r="W99" s="7">
        <f t="shared" si="67"/>
        <v>0</v>
      </c>
      <c r="X99" s="7"/>
      <c r="Y99" s="7"/>
      <c r="Z99" s="7"/>
      <c r="AA99" s="7"/>
      <c r="AB99" s="7"/>
      <c r="AC99" s="7">
        <f t="shared" si="75"/>
        <v>0</v>
      </c>
      <c r="AD99" s="7">
        <f t="shared" si="75"/>
        <v>0</v>
      </c>
      <c r="AE99" s="7"/>
      <c r="AF99" s="7"/>
      <c r="AG99" s="7">
        <f t="shared" si="73"/>
        <v>0</v>
      </c>
      <c r="AH99" s="7">
        <f t="shared" si="73"/>
        <v>0</v>
      </c>
      <c r="AI99" s="7">
        <f t="shared" si="73"/>
        <v>0</v>
      </c>
      <c r="AJ99" s="7"/>
      <c r="AK99" s="7"/>
      <c r="AL99" s="7"/>
      <c r="AM99" s="7">
        <f t="shared" si="72"/>
        <v>0</v>
      </c>
      <c r="AN99" s="7"/>
      <c r="AO99" s="7"/>
      <c r="AP99" s="7"/>
      <c r="AQ99" s="7">
        <f t="shared" si="74"/>
        <v>0</v>
      </c>
      <c r="AR99" s="7">
        <f t="shared" si="74"/>
        <v>0</v>
      </c>
      <c r="AS99" s="7"/>
      <c r="AT99" s="7">
        <f>IF($D99&gt;0,AT$16*($D99),0)</f>
        <v>0</v>
      </c>
      <c r="AU99" s="52">
        <f t="shared" si="69"/>
        <v>0</v>
      </c>
      <c r="AW99" s="36" t="s">
        <v>92</v>
      </c>
      <c r="AX99" s="41">
        <f t="shared" si="65"/>
        <v>0</v>
      </c>
    </row>
    <row r="100" spans="2:50" ht="23.25" x14ac:dyDescent="0.4">
      <c r="B100" s="36" t="s">
        <v>93</v>
      </c>
      <c r="C100" s="77">
        <f>'Controls and SOA'!C90</f>
        <v>0</v>
      </c>
      <c r="D100" s="81">
        <f t="shared" si="64"/>
        <v>0</v>
      </c>
      <c r="E100" s="45"/>
      <c r="F100" s="12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f>IF($D100&gt;0,S$16*($D100),0)</f>
        <v>0</v>
      </c>
      <c r="T100" s="7"/>
      <c r="U100" s="7"/>
      <c r="V100" s="7"/>
      <c r="W100" s="7"/>
      <c r="X100" s="7"/>
      <c r="Y100" s="7"/>
      <c r="Z100" s="7"/>
      <c r="AA100" s="7"/>
      <c r="AB100" s="7"/>
      <c r="AC100" s="7">
        <f t="shared" si="75"/>
        <v>0</v>
      </c>
      <c r="AD100" s="7">
        <f t="shared" si="75"/>
        <v>0</v>
      </c>
      <c r="AE100" s="7"/>
      <c r="AF100" s="7"/>
      <c r="AG100" s="7"/>
      <c r="AH100" s="7"/>
      <c r="AI100" s="7"/>
      <c r="AJ100" s="7"/>
      <c r="AK100" s="7"/>
      <c r="AL100" s="7">
        <f t="shared" ref="AL100:AL105" si="76">IF($D100&gt;0,AL$16*($D100),0)</f>
        <v>0</v>
      </c>
      <c r="AM100" s="7"/>
      <c r="AN100" s="7"/>
      <c r="AO100" s="7"/>
      <c r="AP100" s="7"/>
      <c r="AQ100" s="7"/>
      <c r="AR100" s="7"/>
      <c r="AS100" s="7"/>
      <c r="AT100" s="7">
        <f>IF($D100&gt;0,AT$16*($D100),0)</f>
        <v>0</v>
      </c>
      <c r="AU100" s="52"/>
      <c r="AW100" s="36" t="s">
        <v>93</v>
      </c>
      <c r="AX100" s="41">
        <f t="shared" si="65"/>
        <v>0</v>
      </c>
    </row>
    <row r="101" spans="2:50" ht="23.25" x14ac:dyDescent="0.4">
      <c r="B101" s="36" t="s">
        <v>94</v>
      </c>
      <c r="C101" s="77">
        <f>'Controls and SOA'!C91</f>
        <v>0</v>
      </c>
      <c r="D101" s="81">
        <f t="shared" si="64"/>
        <v>0</v>
      </c>
      <c r="E101" s="45"/>
      <c r="F101" s="12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f>IF($D101&gt;0,S$16*($D101),0)</f>
        <v>0</v>
      </c>
      <c r="T101" s="7"/>
      <c r="U101" s="7"/>
      <c r="V101" s="7"/>
      <c r="W101" s="7">
        <f>IF($D101&gt;0,W$16*($D101),0)</f>
        <v>0</v>
      </c>
      <c r="X101" s="7"/>
      <c r="Y101" s="7"/>
      <c r="Z101" s="7"/>
      <c r="AA101" s="7"/>
      <c r="AB101" s="7"/>
      <c r="AC101" s="7">
        <f t="shared" si="75"/>
        <v>0</v>
      </c>
      <c r="AD101" s="7">
        <f t="shared" si="75"/>
        <v>0</v>
      </c>
      <c r="AE101" s="7"/>
      <c r="AF101" s="7"/>
      <c r="AG101" s="7">
        <f>IF($D101&gt;0,AG$16*($D101),0)</f>
        <v>0</v>
      </c>
      <c r="AH101" s="7">
        <f>IF($D101&gt;0,AH$16*($D101),0)</f>
        <v>0</v>
      </c>
      <c r="AI101" s="7">
        <f>IF($D101&gt;0,AI$16*($D101),0)</f>
        <v>0</v>
      </c>
      <c r="AJ101" s="7">
        <f>IF($D101&gt;0,AJ$16*($D101),0)</f>
        <v>0</v>
      </c>
      <c r="AK101" s="7"/>
      <c r="AL101" s="7">
        <f t="shared" si="76"/>
        <v>0</v>
      </c>
      <c r="AM101" s="7">
        <f>IF($D101&gt;0,AM$16*($D101),0)</f>
        <v>0</v>
      </c>
      <c r="AN101" s="7">
        <f>IF($D101&gt;0,AN$16*($D101),0)</f>
        <v>0</v>
      </c>
      <c r="AO101" s="7"/>
      <c r="AP101" s="7"/>
      <c r="AQ101" s="7">
        <f>IF($D101&gt;0,AQ$16*($D101),0)</f>
        <v>0</v>
      </c>
      <c r="AR101" s="7">
        <f>IF($D101&gt;0,AR$16*($D101),0)</f>
        <v>0</v>
      </c>
      <c r="AS101" s="7"/>
      <c r="AT101" s="7">
        <f>IF($D101&gt;0,AT$16*($D101),0)</f>
        <v>0</v>
      </c>
      <c r="AU101" s="52">
        <f>IF($D101&gt;0,AU$16*($D101),0)</f>
        <v>0</v>
      </c>
      <c r="AW101" s="36" t="s">
        <v>94</v>
      </c>
      <c r="AX101" s="41">
        <f t="shared" si="65"/>
        <v>0</v>
      </c>
    </row>
    <row r="102" spans="2:50" ht="23.25" x14ac:dyDescent="0.4">
      <c r="B102" s="36" t="s">
        <v>95</v>
      </c>
      <c r="C102" s="77">
        <f>'Controls and SOA'!C92</f>
        <v>0</v>
      </c>
      <c r="D102" s="81">
        <f t="shared" si="64"/>
        <v>0</v>
      </c>
      <c r="E102" s="45"/>
      <c r="F102" s="12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f>IF($D102&gt;0,AC$16*($D102),0)</f>
        <v>0</v>
      </c>
      <c r="AD102" s="7"/>
      <c r="AE102" s="7"/>
      <c r="AF102" s="7"/>
      <c r="AG102" s="7">
        <f t="shared" ref="AG102:AI104" si="77">IF($D102&gt;0,AG$16*($D102),0)</f>
        <v>0</v>
      </c>
      <c r="AH102" s="7">
        <f t="shared" si="77"/>
        <v>0</v>
      </c>
      <c r="AI102" s="7">
        <f t="shared" si="77"/>
        <v>0</v>
      </c>
      <c r="AJ102" s="7"/>
      <c r="AK102" s="7"/>
      <c r="AL102" s="7">
        <f t="shared" si="76"/>
        <v>0</v>
      </c>
      <c r="AM102" s="7"/>
      <c r="AN102" s="7">
        <f>IF($D102&gt;0,AN$16*($D102),0)</f>
        <v>0</v>
      </c>
      <c r="AO102" s="7"/>
      <c r="AP102" s="7"/>
      <c r="AQ102" s="7"/>
      <c r="AR102" s="7"/>
      <c r="AS102" s="7"/>
      <c r="AT102" s="7"/>
      <c r="AU102" s="52"/>
      <c r="AW102" s="36" t="s">
        <v>95</v>
      </c>
      <c r="AX102" s="41">
        <f t="shared" si="65"/>
        <v>0</v>
      </c>
    </row>
    <row r="103" spans="2:50" ht="23.25" x14ac:dyDescent="0.4">
      <c r="B103" s="36" t="s">
        <v>96</v>
      </c>
      <c r="C103" s="77">
        <f>'Controls and SOA'!C93</f>
        <v>0</v>
      </c>
      <c r="D103" s="81">
        <f t="shared" si="64"/>
        <v>0</v>
      </c>
      <c r="E103" s="45"/>
      <c r="F103" s="12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f>IF($D103&gt;0,S$16*($D103),0)</f>
        <v>0</v>
      </c>
      <c r="T103" s="7"/>
      <c r="U103" s="7"/>
      <c r="V103" s="7"/>
      <c r="W103" s="7">
        <f t="shared" ref="W103:W110" si="78">IF($D103&gt;0,W$16*($D103),0)</f>
        <v>0</v>
      </c>
      <c r="X103" s="7"/>
      <c r="Y103" s="7"/>
      <c r="Z103" s="7"/>
      <c r="AA103" s="7"/>
      <c r="AB103" s="7"/>
      <c r="AC103" s="7">
        <f>IF($D103&gt;0,AC$16*($D103),0)</f>
        <v>0</v>
      </c>
      <c r="AD103" s="7">
        <f>IF($D103&gt;0,AD$16*($D103),0)</f>
        <v>0</v>
      </c>
      <c r="AE103" s="7"/>
      <c r="AF103" s="7"/>
      <c r="AG103" s="7">
        <f t="shared" si="77"/>
        <v>0</v>
      </c>
      <c r="AH103" s="7">
        <f t="shared" si="77"/>
        <v>0</v>
      </c>
      <c r="AI103" s="7">
        <f t="shared" si="77"/>
        <v>0</v>
      </c>
      <c r="AJ103" s="7"/>
      <c r="AK103" s="7">
        <f>IF($D103&gt;0,AK$16*($D103),0)</f>
        <v>0</v>
      </c>
      <c r="AL103" s="7">
        <f t="shared" si="76"/>
        <v>0</v>
      </c>
      <c r="AM103" s="7">
        <f>IF($D103&gt;0,AM$16*($D103),0)</f>
        <v>0</v>
      </c>
      <c r="AN103" s="7"/>
      <c r="AO103" s="7"/>
      <c r="AP103" s="7"/>
      <c r="AQ103" s="7">
        <f>IF($D103&gt;0,AQ$16*($D103),0)</f>
        <v>0</v>
      </c>
      <c r="AR103" s="7">
        <f>IF($D103&gt;0,AR$16*($D103),0)</f>
        <v>0</v>
      </c>
      <c r="AS103" s="7"/>
      <c r="AT103" s="7">
        <f>IF($D103&gt;0,AT$16*($D103),0)</f>
        <v>0</v>
      </c>
      <c r="AU103" s="52">
        <f>IF($D103&gt;0,AU$16*($D103),0)</f>
        <v>0</v>
      </c>
      <c r="AW103" s="36" t="s">
        <v>96</v>
      </c>
      <c r="AX103" s="41">
        <f t="shared" si="65"/>
        <v>0</v>
      </c>
    </row>
    <row r="104" spans="2:50" ht="23.25" x14ac:dyDescent="0.4">
      <c r="B104" s="36" t="s">
        <v>97</v>
      </c>
      <c r="C104" s="77">
        <f>'Controls and SOA'!C94</f>
        <v>0</v>
      </c>
      <c r="D104" s="81">
        <f t="shared" si="64"/>
        <v>0</v>
      </c>
      <c r="E104" s="45"/>
      <c r="F104" s="128"/>
      <c r="G104" s="7"/>
      <c r="H104" s="7">
        <f>IF($D104&gt;0,H$16*($D104),0)</f>
        <v>0</v>
      </c>
      <c r="I104" s="7"/>
      <c r="J104" s="7"/>
      <c r="K104" s="7">
        <f>IF($D104&gt;0,K$16*($D104),0)</f>
        <v>0</v>
      </c>
      <c r="L104" s="7">
        <f>IF($D104&gt;0,L$16*($D104),0)</f>
        <v>0</v>
      </c>
      <c r="M104" s="7"/>
      <c r="N104" s="7">
        <f>IF($D104&gt;0,N$16*($D104),0)</f>
        <v>0</v>
      </c>
      <c r="O104" s="7">
        <f>IF($D104&gt;0,O$16*($D104),0)</f>
        <v>0</v>
      </c>
      <c r="P104" s="7"/>
      <c r="Q104" s="7"/>
      <c r="R104" s="7">
        <f>IF($D104&gt;0,R$16*($D104),0)</f>
        <v>0</v>
      </c>
      <c r="S104" s="7"/>
      <c r="T104" s="7"/>
      <c r="U104" s="7"/>
      <c r="V104" s="7"/>
      <c r="W104" s="7">
        <f t="shared" si="78"/>
        <v>0</v>
      </c>
      <c r="X104" s="7"/>
      <c r="Y104" s="7"/>
      <c r="Z104" s="7"/>
      <c r="AA104" s="7"/>
      <c r="AB104" s="7"/>
      <c r="AC104" s="7">
        <f>IF($D104&gt;0,AC$16*($D104),0)</f>
        <v>0</v>
      </c>
      <c r="AD104" s="7">
        <f>IF($D104&gt;0,AD$16*($D104),0)</f>
        <v>0</v>
      </c>
      <c r="AE104" s="7"/>
      <c r="AF104" s="7"/>
      <c r="AG104" s="7">
        <f t="shared" si="77"/>
        <v>0</v>
      </c>
      <c r="AH104" s="7">
        <f t="shared" si="77"/>
        <v>0</v>
      </c>
      <c r="AI104" s="7">
        <f t="shared" si="77"/>
        <v>0</v>
      </c>
      <c r="AJ104" s="7"/>
      <c r="AK104" s="7">
        <f>IF($D104&gt;0,AK$16*($D104),0)</f>
        <v>0</v>
      </c>
      <c r="AL104" s="7">
        <f t="shared" si="76"/>
        <v>0</v>
      </c>
      <c r="AM104" s="7"/>
      <c r="AN104" s="7">
        <f>IF($D104&gt;0,AN$16*($D104),0)</f>
        <v>0</v>
      </c>
      <c r="AO104" s="7">
        <f>IF($D104&gt;0,AO$16*($D104),0)</f>
        <v>0</v>
      </c>
      <c r="AP104" s="7"/>
      <c r="AQ104" s="7"/>
      <c r="AR104" s="7">
        <f>IF($D104&gt;0,AR$16*($D104),0)</f>
        <v>0</v>
      </c>
      <c r="AS104" s="7"/>
      <c r="AT104" s="7">
        <f>IF($D104&gt;0,AT$16*($D104),0)</f>
        <v>0</v>
      </c>
      <c r="AU104" s="52">
        <f>IF($D104&gt;0,AU$16*($D104),0)</f>
        <v>0</v>
      </c>
      <c r="AW104" s="36" t="s">
        <v>97</v>
      </c>
      <c r="AX104" s="41">
        <f t="shared" si="65"/>
        <v>0</v>
      </c>
    </row>
    <row r="105" spans="2:50" ht="23.25" x14ac:dyDescent="0.4">
      <c r="B105" s="36" t="s">
        <v>98</v>
      </c>
      <c r="C105" s="77">
        <f>'Controls and SOA'!C95</f>
        <v>0</v>
      </c>
      <c r="D105" s="81">
        <f t="shared" si="64"/>
        <v>0</v>
      </c>
      <c r="E105" s="45"/>
      <c r="F105" s="128"/>
      <c r="G105" s="7"/>
      <c r="H105" s="7"/>
      <c r="I105" s="7"/>
      <c r="J105" s="7">
        <f>IF($D105&gt;0,J$16*($D105),0)</f>
        <v>0</v>
      </c>
      <c r="K105" s="7">
        <f>IF($D105&gt;0,K$16*($D105),0)</f>
        <v>0</v>
      </c>
      <c r="L105" s="7">
        <f>IF($D105&gt;0,L$16*($D105),0)</f>
        <v>0</v>
      </c>
      <c r="M105" s="7"/>
      <c r="N105" s="7"/>
      <c r="O105" s="7"/>
      <c r="P105" s="7">
        <f>IF($D105&gt;0,P$16*($D105),0)</f>
        <v>0</v>
      </c>
      <c r="Q105" s="7">
        <f>IF($D105&gt;0,Q$16*($D105),0)</f>
        <v>0</v>
      </c>
      <c r="R105" s="7"/>
      <c r="S105" s="7">
        <f>IF($D105&gt;0,S$16*($D105),0)</f>
        <v>0</v>
      </c>
      <c r="T105" s="7"/>
      <c r="U105" s="7"/>
      <c r="V105" s="7"/>
      <c r="W105" s="7">
        <f t="shared" si="78"/>
        <v>0</v>
      </c>
      <c r="X105" s="7"/>
      <c r="Y105" s="7"/>
      <c r="Z105" s="7"/>
      <c r="AA105" s="7"/>
      <c r="AB105" s="7"/>
      <c r="AC105" s="7">
        <f>IF($D105&gt;0,AC$16*($D105),0)</f>
        <v>0</v>
      </c>
      <c r="AD105" s="7"/>
      <c r="AE105" s="7"/>
      <c r="AF105" s="7"/>
      <c r="AG105" s="7"/>
      <c r="AH105" s="7"/>
      <c r="AI105" s="7"/>
      <c r="AJ105" s="7">
        <f>IF($D105&gt;0,AJ$16*($D105),0)</f>
        <v>0</v>
      </c>
      <c r="AK105" s="7"/>
      <c r="AL105" s="7">
        <f t="shared" si="76"/>
        <v>0</v>
      </c>
      <c r="AM105" s="7"/>
      <c r="AN105" s="7">
        <f>IF($D105&gt;0,AN$16*($D105),0)</f>
        <v>0</v>
      </c>
      <c r="AO105" s="7">
        <f>IF($D105&gt;0,AO$16*($D105),0)</f>
        <v>0</v>
      </c>
      <c r="AP105" s="7"/>
      <c r="AQ105" s="7"/>
      <c r="AR105" s="7"/>
      <c r="AS105" s="7"/>
      <c r="AT105" s="7"/>
      <c r="AU105" s="52">
        <f t="shared" ref="AU105:AU110" si="79">IF($D105&gt;0,AU$16*($D105),0)</f>
        <v>0</v>
      </c>
      <c r="AW105" s="36" t="s">
        <v>98</v>
      </c>
      <c r="AX105" s="41">
        <f t="shared" si="65"/>
        <v>0</v>
      </c>
    </row>
    <row r="106" spans="2:50" x14ac:dyDescent="0.4">
      <c r="B106" s="36" t="s">
        <v>99</v>
      </c>
      <c r="C106" s="77">
        <f>'Controls and SOA'!C96</f>
        <v>0</v>
      </c>
      <c r="D106" s="81">
        <f t="shared" si="64"/>
        <v>0</v>
      </c>
      <c r="E106" s="45"/>
      <c r="F106" s="12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>
        <f t="shared" si="78"/>
        <v>0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52">
        <f t="shared" si="79"/>
        <v>0</v>
      </c>
      <c r="AW106" s="36" t="s">
        <v>99</v>
      </c>
      <c r="AX106" s="41">
        <f t="shared" si="65"/>
        <v>0</v>
      </c>
    </row>
    <row r="107" spans="2:50" ht="23.25" x14ac:dyDescent="0.4">
      <c r="B107" s="36" t="s">
        <v>100</v>
      </c>
      <c r="C107" s="77">
        <f>'Controls and SOA'!C97</f>
        <v>0</v>
      </c>
      <c r="D107" s="81">
        <f t="shared" si="64"/>
        <v>0</v>
      </c>
      <c r="E107" s="45"/>
      <c r="F107" s="51">
        <f t="shared" ref="F107:F123" si="80">IF($D107&gt;0,F$16*($D107),0)</f>
        <v>0</v>
      </c>
      <c r="G107" s="7"/>
      <c r="H107" s="7">
        <f>IF($D107&gt;0,H$16*($D107),0)</f>
        <v>0</v>
      </c>
      <c r="I107" s="7">
        <f>IF($D107&gt;0,I$16*($D107),0)</f>
        <v>0</v>
      </c>
      <c r="J107" s="7"/>
      <c r="K107" s="7"/>
      <c r="L107" s="7"/>
      <c r="M107" s="7"/>
      <c r="N107" s="7">
        <f t="shared" ref="N107:O109" si="81">IF($D107&gt;0,N$16*($D107),0)</f>
        <v>0</v>
      </c>
      <c r="O107" s="7">
        <f t="shared" si="81"/>
        <v>0</v>
      </c>
      <c r="P107" s="7"/>
      <c r="Q107" s="7"/>
      <c r="R107" s="7">
        <f t="shared" ref="R107:T109" si="82">IF($D107&gt;0,R$16*($D107),0)</f>
        <v>0</v>
      </c>
      <c r="S107" s="7">
        <f t="shared" si="82"/>
        <v>0</v>
      </c>
      <c r="T107" s="7">
        <f t="shared" si="82"/>
        <v>0</v>
      </c>
      <c r="U107" s="7"/>
      <c r="V107" s="7">
        <f>IF($D107&gt;0,V$16*($D107),0)</f>
        <v>0</v>
      </c>
      <c r="W107" s="7">
        <f t="shared" si="78"/>
        <v>0</v>
      </c>
      <c r="X107" s="7">
        <f t="shared" ref="X107:AD109" si="83">IF($D107&gt;0,X$16*($D107),0)</f>
        <v>0</v>
      </c>
      <c r="Y107" s="7">
        <f t="shared" si="83"/>
        <v>0</v>
      </c>
      <c r="Z107" s="7">
        <f t="shared" si="83"/>
        <v>0</v>
      </c>
      <c r="AA107" s="7">
        <f t="shared" si="83"/>
        <v>0</v>
      </c>
      <c r="AB107" s="7">
        <f t="shared" si="83"/>
        <v>0</v>
      </c>
      <c r="AC107" s="7">
        <f t="shared" si="83"/>
        <v>0</v>
      </c>
      <c r="AD107" s="7">
        <f t="shared" si="83"/>
        <v>0</v>
      </c>
      <c r="AE107" s="7"/>
      <c r="AF107" s="7"/>
      <c r="AG107" s="7">
        <f t="shared" ref="AG107:AI109" si="84">IF($D107&gt;0,AG$16*($D107),0)</f>
        <v>0</v>
      </c>
      <c r="AH107" s="7">
        <f t="shared" si="84"/>
        <v>0</v>
      </c>
      <c r="AI107" s="7">
        <f t="shared" si="84"/>
        <v>0</v>
      </c>
      <c r="AJ107" s="7"/>
      <c r="AK107" s="7">
        <f t="shared" ref="AK107:AR109" si="85">IF($D107&gt;0,AK$16*($D107),0)</f>
        <v>0</v>
      </c>
      <c r="AL107" s="7">
        <f t="shared" si="85"/>
        <v>0</v>
      </c>
      <c r="AM107" s="7">
        <f t="shared" si="85"/>
        <v>0</v>
      </c>
      <c r="AN107" s="7">
        <f t="shared" si="85"/>
        <v>0</v>
      </c>
      <c r="AO107" s="7">
        <f t="shared" si="85"/>
        <v>0</v>
      </c>
      <c r="AP107" s="7">
        <f t="shared" si="85"/>
        <v>0</v>
      </c>
      <c r="AQ107" s="7">
        <f t="shared" si="85"/>
        <v>0</v>
      </c>
      <c r="AR107" s="7">
        <f t="shared" si="85"/>
        <v>0</v>
      </c>
      <c r="AS107" s="7"/>
      <c r="AT107" s="7">
        <f>IF($D107&gt;0,AT$16*($D107),0)</f>
        <v>0</v>
      </c>
      <c r="AU107" s="52">
        <f t="shared" si="79"/>
        <v>0</v>
      </c>
      <c r="AW107" s="36" t="s">
        <v>100</v>
      </c>
      <c r="AX107" s="41">
        <f t="shared" si="65"/>
        <v>0</v>
      </c>
    </row>
    <row r="108" spans="2:50" ht="23.25" x14ac:dyDescent="0.4">
      <c r="B108" s="36" t="s">
        <v>101</v>
      </c>
      <c r="C108" s="77">
        <f>'Controls and SOA'!C98</f>
        <v>0</v>
      </c>
      <c r="D108" s="81">
        <f t="shared" si="64"/>
        <v>0</v>
      </c>
      <c r="E108" s="45"/>
      <c r="F108" s="51">
        <f t="shared" si="80"/>
        <v>0</v>
      </c>
      <c r="G108" s="7"/>
      <c r="H108" s="7">
        <f>IF($D108&gt;0,H$16*($D108),0)</f>
        <v>0</v>
      </c>
      <c r="I108" s="7"/>
      <c r="J108" s="7">
        <f t="shared" ref="J108:L111" si="86">IF($D108&gt;0,J$16*($D108),0)</f>
        <v>0</v>
      </c>
      <c r="K108" s="7">
        <f t="shared" si="86"/>
        <v>0</v>
      </c>
      <c r="L108" s="7">
        <f t="shared" si="86"/>
        <v>0</v>
      </c>
      <c r="M108" s="7"/>
      <c r="N108" s="7">
        <f t="shared" si="81"/>
        <v>0</v>
      </c>
      <c r="O108" s="7">
        <f t="shared" si="81"/>
        <v>0</v>
      </c>
      <c r="P108" s="7"/>
      <c r="Q108" s="7"/>
      <c r="R108" s="7">
        <f t="shared" si="82"/>
        <v>0</v>
      </c>
      <c r="S108" s="7">
        <f t="shared" si="82"/>
        <v>0</v>
      </c>
      <c r="T108" s="7">
        <f t="shared" si="82"/>
        <v>0</v>
      </c>
      <c r="U108" s="7"/>
      <c r="V108" s="7">
        <f>IF($D108&gt;0,V$16*($D108),0)</f>
        <v>0</v>
      </c>
      <c r="W108" s="7">
        <f t="shared" si="78"/>
        <v>0</v>
      </c>
      <c r="X108" s="7">
        <f t="shared" si="83"/>
        <v>0</v>
      </c>
      <c r="Y108" s="7">
        <f t="shared" si="83"/>
        <v>0</v>
      </c>
      <c r="Z108" s="7">
        <f t="shared" si="83"/>
        <v>0</v>
      </c>
      <c r="AA108" s="7">
        <f t="shared" si="83"/>
        <v>0</v>
      </c>
      <c r="AB108" s="7">
        <f t="shared" si="83"/>
        <v>0</v>
      </c>
      <c r="AC108" s="7">
        <f t="shared" si="83"/>
        <v>0</v>
      </c>
      <c r="AD108" s="7">
        <f t="shared" si="83"/>
        <v>0</v>
      </c>
      <c r="AE108" s="7">
        <f>IF($D108&gt;0,AE$16*($D108),0)</f>
        <v>0</v>
      </c>
      <c r="AF108" s="7"/>
      <c r="AG108" s="7">
        <f t="shared" si="84"/>
        <v>0</v>
      </c>
      <c r="AH108" s="7">
        <f t="shared" si="84"/>
        <v>0</v>
      </c>
      <c r="AI108" s="7">
        <f t="shared" si="84"/>
        <v>0</v>
      </c>
      <c r="AJ108" s="7">
        <f t="shared" ref="AJ108:AJ122" si="87">IF($D108&gt;0,AJ$16*($D108),0)</f>
        <v>0</v>
      </c>
      <c r="AK108" s="7">
        <f t="shared" si="85"/>
        <v>0</v>
      </c>
      <c r="AL108" s="7">
        <f t="shared" si="85"/>
        <v>0</v>
      </c>
      <c r="AM108" s="7">
        <f t="shared" si="85"/>
        <v>0</v>
      </c>
      <c r="AN108" s="7">
        <f t="shared" si="85"/>
        <v>0</v>
      </c>
      <c r="AO108" s="7">
        <f t="shared" si="85"/>
        <v>0</v>
      </c>
      <c r="AP108" s="7">
        <f t="shared" si="85"/>
        <v>0</v>
      </c>
      <c r="AQ108" s="7">
        <f t="shared" si="85"/>
        <v>0</v>
      </c>
      <c r="AR108" s="7">
        <f t="shared" si="85"/>
        <v>0</v>
      </c>
      <c r="AS108" s="7"/>
      <c r="AT108" s="7">
        <f>IF($D108&gt;0,AT$16*($D108),0)</f>
        <v>0</v>
      </c>
      <c r="AU108" s="52">
        <f t="shared" si="79"/>
        <v>0</v>
      </c>
      <c r="AW108" s="36" t="s">
        <v>101</v>
      </c>
      <c r="AX108" s="41">
        <f t="shared" si="65"/>
        <v>0</v>
      </c>
    </row>
    <row r="109" spans="2:50" ht="34.9" x14ac:dyDescent="0.4">
      <c r="B109" s="36" t="s">
        <v>102</v>
      </c>
      <c r="C109" s="77">
        <f>'Controls and SOA'!C99</f>
        <v>0</v>
      </c>
      <c r="D109" s="81">
        <f t="shared" si="64"/>
        <v>0</v>
      </c>
      <c r="E109" s="45"/>
      <c r="F109" s="51">
        <f t="shared" si="80"/>
        <v>0</v>
      </c>
      <c r="G109" s="7"/>
      <c r="H109" s="7">
        <f>IF($D109&gt;0,H$16*($D109),0)</f>
        <v>0</v>
      </c>
      <c r="I109" s="7"/>
      <c r="J109" s="7">
        <f t="shared" si="86"/>
        <v>0</v>
      </c>
      <c r="K109" s="7">
        <f t="shared" si="86"/>
        <v>0</v>
      </c>
      <c r="L109" s="7">
        <f t="shared" si="86"/>
        <v>0</v>
      </c>
      <c r="M109" s="7"/>
      <c r="N109" s="7">
        <f t="shared" si="81"/>
        <v>0</v>
      </c>
      <c r="O109" s="7">
        <f t="shared" si="81"/>
        <v>0</v>
      </c>
      <c r="P109" s="7"/>
      <c r="Q109" s="7"/>
      <c r="R109" s="7">
        <f t="shared" si="82"/>
        <v>0</v>
      </c>
      <c r="S109" s="7">
        <f t="shared" si="82"/>
        <v>0</v>
      </c>
      <c r="T109" s="7">
        <f t="shared" si="82"/>
        <v>0</v>
      </c>
      <c r="U109" s="7"/>
      <c r="V109" s="7">
        <f>IF($D109&gt;0,V$16*($D109),0)</f>
        <v>0</v>
      </c>
      <c r="W109" s="7">
        <f t="shared" si="78"/>
        <v>0</v>
      </c>
      <c r="X109" s="7">
        <f t="shared" si="83"/>
        <v>0</v>
      </c>
      <c r="Y109" s="7">
        <f t="shared" si="83"/>
        <v>0</v>
      </c>
      <c r="Z109" s="7">
        <f t="shared" si="83"/>
        <v>0</v>
      </c>
      <c r="AA109" s="7">
        <f t="shared" si="83"/>
        <v>0</v>
      </c>
      <c r="AB109" s="7">
        <f t="shared" si="83"/>
        <v>0</v>
      </c>
      <c r="AC109" s="7">
        <f t="shared" si="83"/>
        <v>0</v>
      </c>
      <c r="AD109" s="7">
        <f t="shared" si="83"/>
        <v>0</v>
      </c>
      <c r="AE109" s="7">
        <f>IF($D109&gt;0,AE$16*($D109),0)</f>
        <v>0</v>
      </c>
      <c r="AF109" s="7"/>
      <c r="AG109" s="7">
        <f t="shared" si="84"/>
        <v>0</v>
      </c>
      <c r="AH109" s="7">
        <f t="shared" si="84"/>
        <v>0</v>
      </c>
      <c r="AI109" s="7">
        <f t="shared" si="84"/>
        <v>0</v>
      </c>
      <c r="AJ109" s="7">
        <f t="shared" si="87"/>
        <v>0</v>
      </c>
      <c r="AK109" s="7">
        <f t="shared" si="85"/>
        <v>0</v>
      </c>
      <c r="AL109" s="7">
        <f t="shared" si="85"/>
        <v>0</v>
      </c>
      <c r="AM109" s="7">
        <f t="shared" si="85"/>
        <v>0</v>
      </c>
      <c r="AN109" s="7">
        <f t="shared" si="85"/>
        <v>0</v>
      </c>
      <c r="AO109" s="7">
        <f t="shared" si="85"/>
        <v>0</v>
      </c>
      <c r="AP109" s="7">
        <f t="shared" si="85"/>
        <v>0</v>
      </c>
      <c r="AQ109" s="7">
        <f t="shared" si="85"/>
        <v>0</v>
      </c>
      <c r="AR109" s="7">
        <f t="shared" si="85"/>
        <v>0</v>
      </c>
      <c r="AS109" s="7"/>
      <c r="AT109" s="7">
        <f>IF($D109&gt;0,AT$16*($D109),0)</f>
        <v>0</v>
      </c>
      <c r="AU109" s="52">
        <f t="shared" si="79"/>
        <v>0</v>
      </c>
      <c r="AW109" s="36" t="s">
        <v>102</v>
      </c>
      <c r="AX109" s="41">
        <f t="shared" si="65"/>
        <v>0</v>
      </c>
    </row>
    <row r="110" spans="2:50" ht="23.25" x14ac:dyDescent="0.4">
      <c r="B110" s="36" t="s">
        <v>103</v>
      </c>
      <c r="C110" s="77">
        <f>'Controls and SOA'!C100</f>
        <v>0</v>
      </c>
      <c r="D110" s="81">
        <f t="shared" si="64"/>
        <v>0</v>
      </c>
      <c r="E110" s="45"/>
      <c r="F110" s="51">
        <f t="shared" si="80"/>
        <v>0</v>
      </c>
      <c r="G110" s="7"/>
      <c r="H110" s="7"/>
      <c r="I110" s="7"/>
      <c r="J110" s="7">
        <f t="shared" si="86"/>
        <v>0</v>
      </c>
      <c r="K110" s="7">
        <f t="shared" si="86"/>
        <v>0</v>
      </c>
      <c r="L110" s="7">
        <f t="shared" si="86"/>
        <v>0</v>
      </c>
      <c r="M110" s="7"/>
      <c r="N110" s="7"/>
      <c r="O110" s="7"/>
      <c r="P110" s="7">
        <f t="shared" ref="P110:Q122" si="88">IF($D110&gt;0,P$16*($D110),0)</f>
        <v>0</v>
      </c>
      <c r="Q110" s="7">
        <f t="shared" si="88"/>
        <v>0</v>
      </c>
      <c r="R110" s="7"/>
      <c r="S110" s="7">
        <f t="shared" ref="S110:T122" si="89">IF($D110&gt;0,S$16*($D110),0)</f>
        <v>0</v>
      </c>
      <c r="T110" s="7">
        <f t="shared" si="89"/>
        <v>0</v>
      </c>
      <c r="U110" s="7"/>
      <c r="V110" s="7"/>
      <c r="W110" s="7">
        <f t="shared" si="78"/>
        <v>0</v>
      </c>
      <c r="X110" s="7"/>
      <c r="Y110" s="7"/>
      <c r="Z110" s="7"/>
      <c r="AA110" s="7"/>
      <c r="AB110" s="7"/>
      <c r="AC110" s="7">
        <f>IF($D110&gt;0,AC$16*($D110),0)</f>
        <v>0</v>
      </c>
      <c r="AD110" s="7"/>
      <c r="AE110" s="7"/>
      <c r="AF110" s="7"/>
      <c r="AG110" s="7"/>
      <c r="AH110" s="7"/>
      <c r="AI110" s="7"/>
      <c r="AJ110" s="7">
        <f t="shared" si="87"/>
        <v>0</v>
      </c>
      <c r="AK110" s="7"/>
      <c r="AL110" s="7">
        <f>IF($D110&gt;0,AL$16*($D110),0)</f>
        <v>0</v>
      </c>
      <c r="AM110" s="7"/>
      <c r="AN110" s="7">
        <f>IF($D110&gt;0,AN$16*($D110),0)</f>
        <v>0</v>
      </c>
      <c r="AO110" s="7">
        <f>IF($D110&gt;0,AO$16*($D110),0)</f>
        <v>0</v>
      </c>
      <c r="AP110" s="7">
        <f>IF($D110&gt;0,AP$16*($D110),0)</f>
        <v>0</v>
      </c>
      <c r="AQ110" s="7"/>
      <c r="AR110" s="7"/>
      <c r="AS110" s="7"/>
      <c r="AT110" s="7"/>
      <c r="AU110" s="52">
        <f t="shared" si="79"/>
        <v>0</v>
      </c>
      <c r="AW110" s="36" t="s">
        <v>103</v>
      </c>
      <c r="AX110" s="41">
        <f t="shared" si="65"/>
        <v>0</v>
      </c>
    </row>
    <row r="111" spans="2:50" ht="23.25" x14ac:dyDescent="0.4">
      <c r="B111" s="36" t="s">
        <v>104</v>
      </c>
      <c r="C111" s="77">
        <f>'Controls and SOA'!C101</f>
        <v>0</v>
      </c>
      <c r="D111" s="81">
        <f t="shared" si="64"/>
        <v>0</v>
      </c>
      <c r="E111" s="45"/>
      <c r="F111" s="51">
        <f t="shared" si="80"/>
        <v>0</v>
      </c>
      <c r="G111" s="7"/>
      <c r="H111" s="7"/>
      <c r="I111" s="7"/>
      <c r="J111" s="7">
        <f t="shared" si="86"/>
        <v>0</v>
      </c>
      <c r="K111" s="7">
        <f t="shared" si="86"/>
        <v>0</v>
      </c>
      <c r="L111" s="7">
        <f t="shared" si="86"/>
        <v>0</v>
      </c>
      <c r="M111" s="7"/>
      <c r="N111" s="7"/>
      <c r="O111" s="7"/>
      <c r="P111" s="7">
        <f t="shared" si="88"/>
        <v>0</v>
      </c>
      <c r="Q111" s="7">
        <f t="shared" si="88"/>
        <v>0</v>
      </c>
      <c r="R111" s="7"/>
      <c r="S111" s="7">
        <f t="shared" si="89"/>
        <v>0</v>
      </c>
      <c r="T111" s="7">
        <f t="shared" si="89"/>
        <v>0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>
        <f t="shared" si="87"/>
        <v>0</v>
      </c>
      <c r="AK111" s="7"/>
      <c r="AL111" s="7"/>
      <c r="AM111" s="7"/>
      <c r="AN111" s="7"/>
      <c r="AO111" s="7"/>
      <c r="AP111" s="7">
        <f t="shared" ref="AP111:AP118" si="90">IF($D111&gt;0,AP$16*($D111),0)</f>
        <v>0</v>
      </c>
      <c r="AQ111" s="7"/>
      <c r="AR111" s="7"/>
      <c r="AS111" s="7"/>
      <c r="AT111" s="7"/>
      <c r="AU111" s="52"/>
      <c r="AW111" s="36" t="s">
        <v>104</v>
      </c>
      <c r="AX111" s="41">
        <f t="shared" si="65"/>
        <v>0</v>
      </c>
    </row>
    <row r="112" spans="2:50" ht="23.25" x14ac:dyDescent="0.4">
      <c r="B112" s="36" t="s">
        <v>105</v>
      </c>
      <c r="C112" s="77">
        <f>'Controls and SOA'!C102</f>
        <v>0</v>
      </c>
      <c r="D112" s="81">
        <f t="shared" si="64"/>
        <v>0</v>
      </c>
      <c r="E112" s="45"/>
      <c r="F112" s="51">
        <f t="shared" si="80"/>
        <v>0</v>
      </c>
      <c r="G112" s="7">
        <f t="shared" ref="G112:J122" si="91">IF($D112&gt;0,G$16*($D112),0)</f>
        <v>0</v>
      </c>
      <c r="H112" s="7">
        <f t="shared" si="91"/>
        <v>0</v>
      </c>
      <c r="I112" s="7">
        <f t="shared" si="91"/>
        <v>0</v>
      </c>
      <c r="J112" s="7">
        <f t="shared" si="91"/>
        <v>0</v>
      </c>
      <c r="K112" s="7"/>
      <c r="L112" s="7"/>
      <c r="M112" s="7">
        <f t="shared" ref="M112:O122" si="92">IF($D112&gt;0,M$16*($D112),0)</f>
        <v>0</v>
      </c>
      <c r="N112" s="7">
        <f t="shared" si="92"/>
        <v>0</v>
      </c>
      <c r="O112" s="7">
        <f t="shared" si="92"/>
        <v>0</v>
      </c>
      <c r="P112" s="7">
        <f t="shared" si="88"/>
        <v>0</v>
      </c>
      <c r="Q112" s="7">
        <f t="shared" si="88"/>
        <v>0</v>
      </c>
      <c r="R112" s="7">
        <f t="shared" ref="R112:R122" si="93">IF($D112&gt;0,R$16*($D112),0)</f>
        <v>0</v>
      </c>
      <c r="S112" s="7">
        <f t="shared" si="89"/>
        <v>0</v>
      </c>
      <c r="T112" s="7">
        <f t="shared" si="89"/>
        <v>0</v>
      </c>
      <c r="U112" s="7"/>
      <c r="V112" s="7">
        <f t="shared" ref="V112:Y118" si="94">IF($D112&gt;0,V$16*($D112),0)</f>
        <v>0</v>
      </c>
      <c r="W112" s="7">
        <f t="shared" si="94"/>
        <v>0</v>
      </c>
      <c r="X112" s="7">
        <f t="shared" si="94"/>
        <v>0</v>
      </c>
      <c r="Y112" s="7">
        <f t="shared" si="94"/>
        <v>0</v>
      </c>
      <c r="Z112" s="7"/>
      <c r="AA112" s="7"/>
      <c r="AB112" s="7"/>
      <c r="AC112" s="7">
        <f t="shared" ref="AC112:AI118" si="95">IF($D112&gt;0,AC$16*($D112),0)</f>
        <v>0</v>
      </c>
      <c r="AD112" s="7">
        <f t="shared" si="95"/>
        <v>0</v>
      </c>
      <c r="AE112" s="7">
        <f t="shared" si="95"/>
        <v>0</v>
      </c>
      <c r="AF112" s="7">
        <f t="shared" si="95"/>
        <v>0</v>
      </c>
      <c r="AG112" s="7">
        <f t="shared" si="95"/>
        <v>0</v>
      </c>
      <c r="AH112" s="7">
        <f t="shared" si="95"/>
        <v>0</v>
      </c>
      <c r="AI112" s="7">
        <f t="shared" si="95"/>
        <v>0</v>
      </c>
      <c r="AJ112" s="7">
        <f t="shared" si="87"/>
        <v>0</v>
      </c>
      <c r="AK112" s="7">
        <f t="shared" ref="AK112:AO118" si="96">IF($D112&gt;0,AK$16*($D112),0)</f>
        <v>0</v>
      </c>
      <c r="AL112" s="7">
        <f t="shared" si="96"/>
        <v>0</v>
      </c>
      <c r="AM112" s="7">
        <f t="shared" si="96"/>
        <v>0</v>
      </c>
      <c r="AN112" s="7">
        <f t="shared" si="96"/>
        <v>0</v>
      </c>
      <c r="AO112" s="7">
        <f t="shared" si="96"/>
        <v>0</v>
      </c>
      <c r="AP112" s="7">
        <f t="shared" si="90"/>
        <v>0</v>
      </c>
      <c r="AQ112" s="7">
        <f t="shared" ref="AQ112:AU118" si="97">IF($D112&gt;0,AQ$16*($D112),0)</f>
        <v>0</v>
      </c>
      <c r="AR112" s="7">
        <f t="shared" si="97"/>
        <v>0</v>
      </c>
      <c r="AS112" s="7">
        <f t="shared" si="97"/>
        <v>0</v>
      </c>
      <c r="AT112" s="7">
        <f t="shared" si="97"/>
        <v>0</v>
      </c>
      <c r="AU112" s="52">
        <f t="shared" si="97"/>
        <v>0</v>
      </c>
      <c r="AW112" s="36" t="s">
        <v>105</v>
      </c>
      <c r="AX112" s="41">
        <f t="shared" si="65"/>
        <v>0</v>
      </c>
    </row>
    <row r="113" spans="2:50" ht="23.25" x14ac:dyDescent="0.4">
      <c r="B113" s="36" t="s">
        <v>106</v>
      </c>
      <c r="C113" s="77">
        <f>'Controls and SOA'!C103</f>
        <v>0</v>
      </c>
      <c r="D113" s="81">
        <f t="shared" ref="D113:D130" si="98">IF(C113="NA", 0, IF(C113=0,0,5-C113))</f>
        <v>0</v>
      </c>
      <c r="E113" s="45"/>
      <c r="F113" s="51">
        <f t="shared" si="80"/>
        <v>0</v>
      </c>
      <c r="G113" s="7">
        <f t="shared" si="91"/>
        <v>0</v>
      </c>
      <c r="H113" s="7">
        <f t="shared" si="91"/>
        <v>0</v>
      </c>
      <c r="I113" s="7">
        <f t="shared" si="91"/>
        <v>0</v>
      </c>
      <c r="J113" s="7">
        <f t="shared" si="91"/>
        <v>0</v>
      </c>
      <c r="K113" s="7"/>
      <c r="L113" s="7"/>
      <c r="M113" s="7">
        <f t="shared" si="92"/>
        <v>0</v>
      </c>
      <c r="N113" s="7">
        <f t="shared" si="92"/>
        <v>0</v>
      </c>
      <c r="O113" s="7">
        <f t="shared" si="92"/>
        <v>0</v>
      </c>
      <c r="P113" s="7">
        <f t="shared" si="88"/>
        <v>0</v>
      </c>
      <c r="Q113" s="7">
        <f t="shared" si="88"/>
        <v>0</v>
      </c>
      <c r="R113" s="7">
        <f t="shared" si="93"/>
        <v>0</v>
      </c>
      <c r="S113" s="7">
        <f t="shared" si="89"/>
        <v>0</v>
      </c>
      <c r="T113" s="7">
        <f t="shared" si="89"/>
        <v>0</v>
      </c>
      <c r="U113" s="7"/>
      <c r="V113" s="7">
        <f t="shared" si="94"/>
        <v>0</v>
      </c>
      <c r="W113" s="7">
        <f t="shared" si="94"/>
        <v>0</v>
      </c>
      <c r="X113" s="7">
        <f t="shared" si="94"/>
        <v>0</v>
      </c>
      <c r="Y113" s="7">
        <f t="shared" si="94"/>
        <v>0</v>
      </c>
      <c r="Z113" s="7"/>
      <c r="AA113" s="7"/>
      <c r="AB113" s="7"/>
      <c r="AC113" s="7">
        <f t="shared" si="95"/>
        <v>0</v>
      </c>
      <c r="AD113" s="7">
        <f t="shared" si="95"/>
        <v>0</v>
      </c>
      <c r="AE113" s="7">
        <f t="shared" si="95"/>
        <v>0</v>
      </c>
      <c r="AF113" s="7">
        <f t="shared" si="95"/>
        <v>0</v>
      </c>
      <c r="AG113" s="7">
        <f t="shared" si="95"/>
        <v>0</v>
      </c>
      <c r="AH113" s="7">
        <f t="shared" si="95"/>
        <v>0</v>
      </c>
      <c r="AI113" s="7">
        <f t="shared" si="95"/>
        <v>0</v>
      </c>
      <c r="AJ113" s="7">
        <f t="shared" si="87"/>
        <v>0</v>
      </c>
      <c r="AK113" s="7">
        <f t="shared" si="96"/>
        <v>0</v>
      </c>
      <c r="AL113" s="7">
        <f t="shared" si="96"/>
        <v>0</v>
      </c>
      <c r="AM113" s="7">
        <f t="shared" si="96"/>
        <v>0</v>
      </c>
      <c r="AN113" s="7">
        <f t="shared" si="96"/>
        <v>0</v>
      </c>
      <c r="AO113" s="7">
        <f t="shared" si="96"/>
        <v>0</v>
      </c>
      <c r="AP113" s="7">
        <f t="shared" si="90"/>
        <v>0</v>
      </c>
      <c r="AQ113" s="7">
        <f t="shared" si="97"/>
        <v>0</v>
      </c>
      <c r="AR113" s="7">
        <f t="shared" si="97"/>
        <v>0</v>
      </c>
      <c r="AS113" s="7">
        <f t="shared" si="97"/>
        <v>0</v>
      </c>
      <c r="AT113" s="7">
        <f t="shared" si="97"/>
        <v>0</v>
      </c>
      <c r="AU113" s="52">
        <f t="shared" si="97"/>
        <v>0</v>
      </c>
      <c r="AW113" s="36" t="s">
        <v>106</v>
      </c>
      <c r="AX113" s="41">
        <f t="shared" ref="AX113:AX130" si="99">MAX(F113:AU113)</f>
        <v>0</v>
      </c>
    </row>
    <row r="114" spans="2:50" ht="23.25" x14ac:dyDescent="0.4">
      <c r="B114" s="36" t="s">
        <v>107</v>
      </c>
      <c r="C114" s="77">
        <f>'Controls and SOA'!C104</f>
        <v>0</v>
      </c>
      <c r="D114" s="81">
        <f t="shared" si="98"/>
        <v>0</v>
      </c>
      <c r="E114" s="45"/>
      <c r="F114" s="51">
        <f t="shared" si="80"/>
        <v>0</v>
      </c>
      <c r="G114" s="7">
        <f t="shared" si="91"/>
        <v>0</v>
      </c>
      <c r="H114" s="7">
        <f t="shared" si="91"/>
        <v>0</v>
      </c>
      <c r="I114" s="7">
        <f t="shared" si="91"/>
        <v>0</v>
      </c>
      <c r="J114" s="7">
        <f t="shared" si="91"/>
        <v>0</v>
      </c>
      <c r="K114" s="7"/>
      <c r="L114" s="7"/>
      <c r="M114" s="7">
        <f t="shared" si="92"/>
        <v>0</v>
      </c>
      <c r="N114" s="7">
        <f t="shared" si="92"/>
        <v>0</v>
      </c>
      <c r="O114" s="7">
        <f t="shared" si="92"/>
        <v>0</v>
      </c>
      <c r="P114" s="7">
        <f t="shared" si="88"/>
        <v>0</v>
      </c>
      <c r="Q114" s="7">
        <f t="shared" si="88"/>
        <v>0</v>
      </c>
      <c r="R114" s="7">
        <f t="shared" si="93"/>
        <v>0</v>
      </c>
      <c r="S114" s="7">
        <f t="shared" si="89"/>
        <v>0</v>
      </c>
      <c r="T114" s="7">
        <f t="shared" si="89"/>
        <v>0</v>
      </c>
      <c r="U114" s="7"/>
      <c r="V114" s="7">
        <f t="shared" si="94"/>
        <v>0</v>
      </c>
      <c r="W114" s="7">
        <f t="shared" si="94"/>
        <v>0</v>
      </c>
      <c r="X114" s="7">
        <f t="shared" si="94"/>
        <v>0</v>
      </c>
      <c r="Y114" s="7">
        <f t="shared" si="94"/>
        <v>0</v>
      </c>
      <c r="Z114" s="7"/>
      <c r="AA114" s="7"/>
      <c r="AB114" s="7"/>
      <c r="AC114" s="7">
        <f t="shared" si="95"/>
        <v>0</v>
      </c>
      <c r="AD114" s="7">
        <f t="shared" si="95"/>
        <v>0</v>
      </c>
      <c r="AE114" s="7">
        <f t="shared" si="95"/>
        <v>0</v>
      </c>
      <c r="AF114" s="7">
        <f t="shared" si="95"/>
        <v>0</v>
      </c>
      <c r="AG114" s="7">
        <f t="shared" si="95"/>
        <v>0</v>
      </c>
      <c r="AH114" s="7">
        <f t="shared" si="95"/>
        <v>0</v>
      </c>
      <c r="AI114" s="7">
        <f t="shared" si="95"/>
        <v>0</v>
      </c>
      <c r="AJ114" s="7">
        <f t="shared" si="87"/>
        <v>0</v>
      </c>
      <c r="AK114" s="7">
        <f t="shared" si="96"/>
        <v>0</v>
      </c>
      <c r="AL114" s="7">
        <f t="shared" si="96"/>
        <v>0</v>
      </c>
      <c r="AM114" s="7">
        <f t="shared" si="96"/>
        <v>0</v>
      </c>
      <c r="AN114" s="7">
        <f t="shared" si="96"/>
        <v>0</v>
      </c>
      <c r="AO114" s="7">
        <f t="shared" si="96"/>
        <v>0</v>
      </c>
      <c r="AP114" s="7">
        <f t="shared" si="90"/>
        <v>0</v>
      </c>
      <c r="AQ114" s="7">
        <f t="shared" si="97"/>
        <v>0</v>
      </c>
      <c r="AR114" s="7">
        <f t="shared" si="97"/>
        <v>0</v>
      </c>
      <c r="AS114" s="7">
        <f t="shared" si="97"/>
        <v>0</v>
      </c>
      <c r="AT114" s="7">
        <f t="shared" si="97"/>
        <v>0</v>
      </c>
      <c r="AU114" s="52">
        <f t="shared" si="97"/>
        <v>0</v>
      </c>
      <c r="AW114" s="36" t="s">
        <v>107</v>
      </c>
      <c r="AX114" s="41">
        <f t="shared" si="99"/>
        <v>0</v>
      </c>
    </row>
    <row r="115" spans="2:50" ht="34.9" x14ac:dyDescent="0.4">
      <c r="B115" s="36" t="s">
        <v>108</v>
      </c>
      <c r="C115" s="77">
        <f>'Controls and SOA'!C105</f>
        <v>0</v>
      </c>
      <c r="D115" s="81">
        <f t="shared" si="98"/>
        <v>0</v>
      </c>
      <c r="E115" s="45"/>
      <c r="F115" s="51">
        <f t="shared" si="80"/>
        <v>0</v>
      </c>
      <c r="G115" s="7">
        <f t="shared" si="91"/>
        <v>0</v>
      </c>
      <c r="H115" s="7">
        <f t="shared" si="91"/>
        <v>0</v>
      </c>
      <c r="I115" s="7">
        <f t="shared" si="91"/>
        <v>0</v>
      </c>
      <c r="J115" s="7">
        <f t="shared" si="91"/>
        <v>0</v>
      </c>
      <c r="K115" s="7"/>
      <c r="L115" s="7"/>
      <c r="M115" s="7">
        <f t="shared" si="92"/>
        <v>0</v>
      </c>
      <c r="N115" s="7">
        <f t="shared" si="92"/>
        <v>0</v>
      </c>
      <c r="O115" s="7">
        <f t="shared" si="92"/>
        <v>0</v>
      </c>
      <c r="P115" s="7">
        <f t="shared" si="88"/>
        <v>0</v>
      </c>
      <c r="Q115" s="7">
        <f t="shared" si="88"/>
        <v>0</v>
      </c>
      <c r="R115" s="7">
        <f t="shared" si="93"/>
        <v>0</v>
      </c>
      <c r="S115" s="7">
        <f t="shared" si="89"/>
        <v>0</v>
      </c>
      <c r="T115" s="7">
        <f t="shared" si="89"/>
        <v>0</v>
      </c>
      <c r="U115" s="7"/>
      <c r="V115" s="7">
        <f t="shared" si="94"/>
        <v>0</v>
      </c>
      <c r="W115" s="7">
        <f t="shared" si="94"/>
        <v>0</v>
      </c>
      <c r="X115" s="7">
        <f t="shared" si="94"/>
        <v>0</v>
      </c>
      <c r="Y115" s="7">
        <f t="shared" si="94"/>
        <v>0</v>
      </c>
      <c r="Z115" s="7"/>
      <c r="AA115" s="7"/>
      <c r="AB115" s="7"/>
      <c r="AC115" s="7">
        <f t="shared" si="95"/>
        <v>0</v>
      </c>
      <c r="AD115" s="7">
        <f t="shared" si="95"/>
        <v>0</v>
      </c>
      <c r="AE115" s="7">
        <f t="shared" si="95"/>
        <v>0</v>
      </c>
      <c r="AF115" s="7">
        <f t="shared" si="95"/>
        <v>0</v>
      </c>
      <c r="AG115" s="7">
        <f t="shared" si="95"/>
        <v>0</v>
      </c>
      <c r="AH115" s="7">
        <f t="shared" si="95"/>
        <v>0</v>
      </c>
      <c r="AI115" s="7">
        <f t="shared" si="95"/>
        <v>0</v>
      </c>
      <c r="AJ115" s="7">
        <f t="shared" si="87"/>
        <v>0</v>
      </c>
      <c r="AK115" s="7">
        <f t="shared" si="96"/>
        <v>0</v>
      </c>
      <c r="AL115" s="7">
        <f t="shared" si="96"/>
        <v>0</v>
      </c>
      <c r="AM115" s="7">
        <f t="shared" si="96"/>
        <v>0</v>
      </c>
      <c r="AN115" s="7">
        <f t="shared" si="96"/>
        <v>0</v>
      </c>
      <c r="AO115" s="7">
        <f t="shared" si="96"/>
        <v>0</v>
      </c>
      <c r="AP115" s="7">
        <f t="shared" si="90"/>
        <v>0</v>
      </c>
      <c r="AQ115" s="7">
        <f t="shared" si="97"/>
        <v>0</v>
      </c>
      <c r="AR115" s="7">
        <f t="shared" si="97"/>
        <v>0</v>
      </c>
      <c r="AS115" s="7">
        <f t="shared" si="97"/>
        <v>0</v>
      </c>
      <c r="AT115" s="7">
        <f t="shared" si="97"/>
        <v>0</v>
      </c>
      <c r="AU115" s="52">
        <f t="shared" si="97"/>
        <v>0</v>
      </c>
      <c r="AW115" s="36" t="s">
        <v>108</v>
      </c>
      <c r="AX115" s="41">
        <f t="shared" si="99"/>
        <v>0</v>
      </c>
    </row>
    <row r="116" spans="2:50" ht="23.25" x14ac:dyDescent="0.4">
      <c r="B116" s="36" t="s">
        <v>109</v>
      </c>
      <c r="C116" s="77">
        <f>'Controls and SOA'!C106</f>
        <v>0</v>
      </c>
      <c r="D116" s="81">
        <f t="shared" si="98"/>
        <v>0</v>
      </c>
      <c r="E116" s="45"/>
      <c r="F116" s="51">
        <f t="shared" si="80"/>
        <v>0</v>
      </c>
      <c r="G116" s="7">
        <f t="shared" si="91"/>
        <v>0</v>
      </c>
      <c r="H116" s="7">
        <f t="shared" si="91"/>
        <v>0</v>
      </c>
      <c r="I116" s="7">
        <f t="shared" si="91"/>
        <v>0</v>
      </c>
      <c r="J116" s="7">
        <f t="shared" si="91"/>
        <v>0</v>
      </c>
      <c r="K116" s="7"/>
      <c r="L116" s="7"/>
      <c r="M116" s="7">
        <f t="shared" si="92"/>
        <v>0</v>
      </c>
      <c r="N116" s="7">
        <f t="shared" si="92"/>
        <v>0</v>
      </c>
      <c r="O116" s="7">
        <f t="shared" si="92"/>
        <v>0</v>
      </c>
      <c r="P116" s="7">
        <f t="shared" si="88"/>
        <v>0</v>
      </c>
      <c r="Q116" s="7">
        <f t="shared" si="88"/>
        <v>0</v>
      </c>
      <c r="R116" s="7">
        <f t="shared" si="93"/>
        <v>0</v>
      </c>
      <c r="S116" s="7">
        <f t="shared" si="89"/>
        <v>0</v>
      </c>
      <c r="T116" s="7">
        <f t="shared" si="89"/>
        <v>0</v>
      </c>
      <c r="U116" s="7"/>
      <c r="V116" s="7">
        <f t="shared" si="94"/>
        <v>0</v>
      </c>
      <c r="W116" s="7">
        <f t="shared" si="94"/>
        <v>0</v>
      </c>
      <c r="X116" s="7">
        <f t="shared" si="94"/>
        <v>0</v>
      </c>
      <c r="Y116" s="7">
        <f t="shared" si="94"/>
        <v>0</v>
      </c>
      <c r="Z116" s="7"/>
      <c r="AA116" s="7"/>
      <c r="AB116" s="7"/>
      <c r="AC116" s="7">
        <f t="shared" si="95"/>
        <v>0</v>
      </c>
      <c r="AD116" s="7">
        <f t="shared" si="95"/>
        <v>0</v>
      </c>
      <c r="AE116" s="7">
        <f t="shared" si="95"/>
        <v>0</v>
      </c>
      <c r="AF116" s="7">
        <f t="shared" si="95"/>
        <v>0</v>
      </c>
      <c r="AG116" s="7">
        <f t="shared" si="95"/>
        <v>0</v>
      </c>
      <c r="AH116" s="7">
        <f t="shared" si="95"/>
        <v>0</v>
      </c>
      <c r="AI116" s="7">
        <f t="shared" si="95"/>
        <v>0</v>
      </c>
      <c r="AJ116" s="7">
        <f t="shared" si="87"/>
        <v>0</v>
      </c>
      <c r="AK116" s="7">
        <f t="shared" si="96"/>
        <v>0</v>
      </c>
      <c r="AL116" s="7">
        <f t="shared" si="96"/>
        <v>0</v>
      </c>
      <c r="AM116" s="7">
        <f t="shared" si="96"/>
        <v>0</v>
      </c>
      <c r="AN116" s="7">
        <f t="shared" si="96"/>
        <v>0</v>
      </c>
      <c r="AO116" s="7">
        <f t="shared" si="96"/>
        <v>0</v>
      </c>
      <c r="AP116" s="7">
        <f t="shared" si="90"/>
        <v>0</v>
      </c>
      <c r="AQ116" s="7">
        <f t="shared" si="97"/>
        <v>0</v>
      </c>
      <c r="AR116" s="7">
        <f t="shared" si="97"/>
        <v>0</v>
      </c>
      <c r="AS116" s="7">
        <f t="shared" si="97"/>
        <v>0</v>
      </c>
      <c r="AT116" s="7">
        <f t="shared" si="97"/>
        <v>0</v>
      </c>
      <c r="AU116" s="52">
        <f t="shared" si="97"/>
        <v>0</v>
      </c>
      <c r="AW116" s="36" t="s">
        <v>109</v>
      </c>
      <c r="AX116" s="41">
        <f t="shared" si="99"/>
        <v>0</v>
      </c>
    </row>
    <row r="117" spans="2:50" ht="23.25" x14ac:dyDescent="0.4">
      <c r="B117" s="36" t="s">
        <v>110</v>
      </c>
      <c r="C117" s="77">
        <f>'Controls and SOA'!C107</f>
        <v>0</v>
      </c>
      <c r="D117" s="81">
        <f t="shared" si="98"/>
        <v>0</v>
      </c>
      <c r="E117" s="45"/>
      <c r="F117" s="51">
        <f t="shared" si="80"/>
        <v>0</v>
      </c>
      <c r="G117" s="7">
        <f t="shared" si="91"/>
        <v>0</v>
      </c>
      <c r="H117" s="7">
        <f t="shared" si="91"/>
        <v>0</v>
      </c>
      <c r="I117" s="7">
        <f t="shared" si="91"/>
        <v>0</v>
      </c>
      <c r="J117" s="7">
        <f t="shared" si="91"/>
        <v>0</v>
      </c>
      <c r="K117" s="7"/>
      <c r="L117" s="7"/>
      <c r="M117" s="7">
        <f t="shared" si="92"/>
        <v>0</v>
      </c>
      <c r="N117" s="7">
        <f t="shared" si="92"/>
        <v>0</v>
      </c>
      <c r="O117" s="7">
        <f t="shared" si="92"/>
        <v>0</v>
      </c>
      <c r="P117" s="7">
        <f t="shared" si="88"/>
        <v>0</v>
      </c>
      <c r="Q117" s="7">
        <f t="shared" si="88"/>
        <v>0</v>
      </c>
      <c r="R117" s="7">
        <f t="shared" si="93"/>
        <v>0</v>
      </c>
      <c r="S117" s="7">
        <f t="shared" si="89"/>
        <v>0</v>
      </c>
      <c r="T117" s="7">
        <f t="shared" si="89"/>
        <v>0</v>
      </c>
      <c r="U117" s="7"/>
      <c r="V117" s="7">
        <f t="shared" si="94"/>
        <v>0</v>
      </c>
      <c r="W117" s="7">
        <f t="shared" si="94"/>
        <v>0</v>
      </c>
      <c r="X117" s="7">
        <f t="shared" si="94"/>
        <v>0</v>
      </c>
      <c r="Y117" s="7">
        <f t="shared" si="94"/>
        <v>0</v>
      </c>
      <c r="Z117" s="7"/>
      <c r="AA117" s="7"/>
      <c r="AB117" s="7"/>
      <c r="AC117" s="7">
        <f t="shared" si="95"/>
        <v>0</v>
      </c>
      <c r="AD117" s="7">
        <f t="shared" si="95"/>
        <v>0</v>
      </c>
      <c r="AE117" s="7">
        <f t="shared" si="95"/>
        <v>0</v>
      </c>
      <c r="AF117" s="7">
        <f t="shared" si="95"/>
        <v>0</v>
      </c>
      <c r="AG117" s="7">
        <f t="shared" si="95"/>
        <v>0</v>
      </c>
      <c r="AH117" s="7">
        <f t="shared" si="95"/>
        <v>0</v>
      </c>
      <c r="AI117" s="7">
        <f t="shared" si="95"/>
        <v>0</v>
      </c>
      <c r="AJ117" s="7">
        <f t="shared" si="87"/>
        <v>0</v>
      </c>
      <c r="AK117" s="7">
        <f t="shared" si="96"/>
        <v>0</v>
      </c>
      <c r="AL117" s="7">
        <f t="shared" si="96"/>
        <v>0</v>
      </c>
      <c r="AM117" s="7">
        <f t="shared" si="96"/>
        <v>0</v>
      </c>
      <c r="AN117" s="7">
        <f t="shared" si="96"/>
        <v>0</v>
      </c>
      <c r="AO117" s="7">
        <f t="shared" si="96"/>
        <v>0</v>
      </c>
      <c r="AP117" s="7">
        <f t="shared" si="90"/>
        <v>0</v>
      </c>
      <c r="AQ117" s="7">
        <f t="shared" si="97"/>
        <v>0</v>
      </c>
      <c r="AR117" s="7">
        <f t="shared" si="97"/>
        <v>0</v>
      </c>
      <c r="AS117" s="7">
        <f t="shared" si="97"/>
        <v>0</v>
      </c>
      <c r="AT117" s="7">
        <f t="shared" si="97"/>
        <v>0</v>
      </c>
      <c r="AU117" s="52">
        <f t="shared" si="97"/>
        <v>0</v>
      </c>
      <c r="AW117" s="36" t="s">
        <v>110</v>
      </c>
      <c r="AX117" s="41">
        <f t="shared" si="99"/>
        <v>0</v>
      </c>
    </row>
    <row r="118" spans="2:50" x14ac:dyDescent="0.4">
      <c r="B118" s="36" t="s">
        <v>111</v>
      </c>
      <c r="C118" s="77">
        <f>'Controls and SOA'!C108</f>
        <v>0</v>
      </c>
      <c r="D118" s="81">
        <f t="shared" si="98"/>
        <v>0</v>
      </c>
      <c r="E118" s="45"/>
      <c r="F118" s="51">
        <f t="shared" si="80"/>
        <v>0</v>
      </c>
      <c r="G118" s="7">
        <f t="shared" si="91"/>
        <v>0</v>
      </c>
      <c r="H118" s="7">
        <f t="shared" si="91"/>
        <v>0</v>
      </c>
      <c r="I118" s="7">
        <f t="shared" si="91"/>
        <v>0</v>
      </c>
      <c r="J118" s="7">
        <f t="shared" si="91"/>
        <v>0</v>
      </c>
      <c r="K118" s="7"/>
      <c r="L118" s="7"/>
      <c r="M118" s="7">
        <f t="shared" si="92"/>
        <v>0</v>
      </c>
      <c r="N118" s="7">
        <f t="shared" si="92"/>
        <v>0</v>
      </c>
      <c r="O118" s="7">
        <f t="shared" si="92"/>
        <v>0</v>
      </c>
      <c r="P118" s="7">
        <f t="shared" si="88"/>
        <v>0</v>
      </c>
      <c r="Q118" s="7">
        <f t="shared" si="88"/>
        <v>0</v>
      </c>
      <c r="R118" s="7">
        <f t="shared" si="93"/>
        <v>0</v>
      </c>
      <c r="S118" s="7">
        <f t="shared" si="89"/>
        <v>0</v>
      </c>
      <c r="T118" s="7">
        <f t="shared" si="89"/>
        <v>0</v>
      </c>
      <c r="U118" s="7"/>
      <c r="V118" s="7">
        <f t="shared" si="94"/>
        <v>0</v>
      </c>
      <c r="W118" s="7">
        <f t="shared" si="94"/>
        <v>0</v>
      </c>
      <c r="X118" s="7">
        <f t="shared" si="94"/>
        <v>0</v>
      </c>
      <c r="Y118" s="7">
        <f t="shared" si="94"/>
        <v>0</v>
      </c>
      <c r="Z118" s="7"/>
      <c r="AA118" s="7"/>
      <c r="AB118" s="7"/>
      <c r="AC118" s="7">
        <f t="shared" si="95"/>
        <v>0</v>
      </c>
      <c r="AD118" s="7">
        <f t="shared" si="95"/>
        <v>0</v>
      </c>
      <c r="AE118" s="7">
        <f t="shared" si="95"/>
        <v>0</v>
      </c>
      <c r="AF118" s="7">
        <f t="shared" si="95"/>
        <v>0</v>
      </c>
      <c r="AG118" s="7">
        <f t="shared" si="95"/>
        <v>0</v>
      </c>
      <c r="AH118" s="7">
        <f t="shared" si="95"/>
        <v>0</v>
      </c>
      <c r="AI118" s="7">
        <f t="shared" si="95"/>
        <v>0</v>
      </c>
      <c r="AJ118" s="7">
        <f t="shared" si="87"/>
        <v>0</v>
      </c>
      <c r="AK118" s="7">
        <f t="shared" si="96"/>
        <v>0</v>
      </c>
      <c r="AL118" s="7">
        <f t="shared" si="96"/>
        <v>0</v>
      </c>
      <c r="AM118" s="7">
        <f t="shared" si="96"/>
        <v>0</v>
      </c>
      <c r="AN118" s="7">
        <f t="shared" si="96"/>
        <v>0</v>
      </c>
      <c r="AO118" s="7">
        <f t="shared" si="96"/>
        <v>0</v>
      </c>
      <c r="AP118" s="7">
        <f t="shared" si="90"/>
        <v>0</v>
      </c>
      <c r="AQ118" s="7">
        <f t="shared" si="97"/>
        <v>0</v>
      </c>
      <c r="AR118" s="7">
        <f t="shared" si="97"/>
        <v>0</v>
      </c>
      <c r="AS118" s="7">
        <f t="shared" si="97"/>
        <v>0</v>
      </c>
      <c r="AT118" s="7">
        <f t="shared" si="97"/>
        <v>0</v>
      </c>
      <c r="AU118" s="52">
        <f t="shared" si="97"/>
        <v>0</v>
      </c>
      <c r="AW118" s="36" t="s">
        <v>111</v>
      </c>
      <c r="AX118" s="41">
        <f t="shared" si="99"/>
        <v>0</v>
      </c>
    </row>
    <row r="119" spans="2:50" ht="23.25" x14ac:dyDescent="0.4">
      <c r="B119" s="36" t="s">
        <v>112</v>
      </c>
      <c r="C119" s="77">
        <f>'Controls and SOA'!C109</f>
        <v>0</v>
      </c>
      <c r="D119" s="81">
        <f t="shared" si="98"/>
        <v>0</v>
      </c>
      <c r="E119" s="45"/>
      <c r="F119" s="51">
        <f t="shared" si="80"/>
        <v>0</v>
      </c>
      <c r="G119" s="7">
        <f t="shared" si="91"/>
        <v>0</v>
      </c>
      <c r="H119" s="7">
        <f t="shared" si="91"/>
        <v>0</v>
      </c>
      <c r="I119" s="7">
        <f t="shared" si="91"/>
        <v>0</v>
      </c>
      <c r="J119" s="7">
        <f t="shared" si="91"/>
        <v>0</v>
      </c>
      <c r="K119" s="7">
        <f t="shared" ref="K119:L122" si="100">IF($D119&gt;0,K$16*($D119),0)</f>
        <v>0</v>
      </c>
      <c r="L119" s="7">
        <f t="shared" si="100"/>
        <v>0</v>
      </c>
      <c r="M119" s="7">
        <f t="shared" si="92"/>
        <v>0</v>
      </c>
      <c r="N119" s="7">
        <f t="shared" si="92"/>
        <v>0</v>
      </c>
      <c r="O119" s="7">
        <f t="shared" si="92"/>
        <v>0</v>
      </c>
      <c r="P119" s="7">
        <f t="shared" si="88"/>
        <v>0</v>
      </c>
      <c r="Q119" s="7">
        <f t="shared" si="88"/>
        <v>0</v>
      </c>
      <c r="R119" s="7">
        <f t="shared" si="93"/>
        <v>0</v>
      </c>
      <c r="S119" s="7">
        <f t="shared" si="89"/>
        <v>0</v>
      </c>
      <c r="T119" s="7">
        <f t="shared" si="89"/>
        <v>0</v>
      </c>
      <c r="U119" s="7">
        <f t="shared" ref="U119:V122" si="101">IF($D119&gt;0,U$16*($D119),0)</f>
        <v>0</v>
      </c>
      <c r="V119" s="7">
        <f t="shared" si="101"/>
        <v>0</v>
      </c>
      <c r="W119" s="7"/>
      <c r="X119" s="7"/>
      <c r="Y119" s="7">
        <f>IF($D119&gt;0,Y$16*($D119),0)</f>
        <v>0</v>
      </c>
      <c r="Z119" s="7"/>
      <c r="AA119" s="7"/>
      <c r="AB119" s="7"/>
      <c r="AC119" s="7"/>
      <c r="AD119" s="7"/>
      <c r="AE119" s="7">
        <f t="shared" ref="AE119:AF122" si="102">IF($D119&gt;0,AE$16*($D119),0)</f>
        <v>0</v>
      </c>
      <c r="AF119" s="7">
        <f t="shared" si="102"/>
        <v>0</v>
      </c>
      <c r="AG119" s="7"/>
      <c r="AH119" s="7"/>
      <c r="AI119" s="7"/>
      <c r="AJ119" s="7">
        <f t="shared" si="87"/>
        <v>0</v>
      </c>
      <c r="AK119" s="7"/>
      <c r="AL119" s="7"/>
      <c r="AM119" s="7"/>
      <c r="AN119" s="7">
        <f>IF($D119&gt;0,AN$16*($D119),0)</f>
        <v>0</v>
      </c>
      <c r="AO119" s="7"/>
      <c r="AP119" s="7"/>
      <c r="AQ119" s="7"/>
      <c r="AR119" s="7"/>
      <c r="AS119" s="7">
        <f>IF($D119&gt;0,AS$16*($D119),0)</f>
        <v>0</v>
      </c>
      <c r="AT119" s="7"/>
      <c r="AU119" s="52"/>
      <c r="AW119" s="36" t="s">
        <v>112</v>
      </c>
      <c r="AX119" s="41">
        <f t="shared" si="99"/>
        <v>0</v>
      </c>
    </row>
    <row r="120" spans="2:50" ht="23.25" x14ac:dyDescent="0.4">
      <c r="B120" s="36" t="s">
        <v>113</v>
      </c>
      <c r="C120" s="77">
        <f>'Controls and SOA'!C110</f>
        <v>0</v>
      </c>
      <c r="D120" s="81">
        <f t="shared" si="98"/>
        <v>0</v>
      </c>
      <c r="E120" s="45"/>
      <c r="F120" s="51">
        <f t="shared" si="80"/>
        <v>0</v>
      </c>
      <c r="G120" s="7">
        <f t="shared" si="91"/>
        <v>0</v>
      </c>
      <c r="H120" s="7">
        <f t="shared" si="91"/>
        <v>0</v>
      </c>
      <c r="I120" s="7">
        <f t="shared" si="91"/>
        <v>0</v>
      </c>
      <c r="J120" s="7">
        <f t="shared" si="91"/>
        <v>0</v>
      </c>
      <c r="K120" s="7">
        <f t="shared" si="100"/>
        <v>0</v>
      </c>
      <c r="L120" s="7">
        <f t="shared" si="100"/>
        <v>0</v>
      </c>
      <c r="M120" s="7">
        <f t="shared" si="92"/>
        <v>0</v>
      </c>
      <c r="N120" s="7">
        <f t="shared" si="92"/>
        <v>0</v>
      </c>
      <c r="O120" s="7">
        <f t="shared" si="92"/>
        <v>0</v>
      </c>
      <c r="P120" s="7">
        <f t="shared" si="88"/>
        <v>0</v>
      </c>
      <c r="Q120" s="7">
        <f t="shared" si="88"/>
        <v>0</v>
      </c>
      <c r="R120" s="7">
        <f t="shared" si="93"/>
        <v>0</v>
      </c>
      <c r="S120" s="7">
        <f t="shared" si="89"/>
        <v>0</v>
      </c>
      <c r="T120" s="7">
        <f t="shared" si="89"/>
        <v>0</v>
      </c>
      <c r="U120" s="7">
        <f t="shared" si="101"/>
        <v>0</v>
      </c>
      <c r="V120" s="7">
        <f t="shared" si="101"/>
        <v>0</v>
      </c>
      <c r="W120" s="7"/>
      <c r="X120" s="7"/>
      <c r="Y120" s="7">
        <f>IF($D120&gt;0,Y$16*($D120),0)</f>
        <v>0</v>
      </c>
      <c r="Z120" s="7"/>
      <c r="AA120" s="7"/>
      <c r="AB120" s="7"/>
      <c r="AC120" s="7"/>
      <c r="AD120" s="7"/>
      <c r="AE120" s="7">
        <f t="shared" si="102"/>
        <v>0</v>
      </c>
      <c r="AF120" s="7">
        <f t="shared" si="102"/>
        <v>0</v>
      </c>
      <c r="AG120" s="7"/>
      <c r="AH120" s="7"/>
      <c r="AI120" s="7"/>
      <c r="AJ120" s="7">
        <f t="shared" si="87"/>
        <v>0</v>
      </c>
      <c r="AK120" s="7"/>
      <c r="AL120" s="7"/>
      <c r="AM120" s="7"/>
      <c r="AN120" s="7">
        <f>IF($D120&gt;0,AN$16*($D120),0)</f>
        <v>0</v>
      </c>
      <c r="AO120" s="7"/>
      <c r="AP120" s="7"/>
      <c r="AQ120" s="7"/>
      <c r="AR120" s="7"/>
      <c r="AS120" s="7">
        <f>IF($D120&gt;0,AS$16*($D120),0)</f>
        <v>0</v>
      </c>
      <c r="AT120" s="7"/>
      <c r="AU120" s="52"/>
      <c r="AW120" s="36" t="s">
        <v>113</v>
      </c>
      <c r="AX120" s="41">
        <f t="shared" si="99"/>
        <v>0</v>
      </c>
    </row>
    <row r="121" spans="2:50" ht="34.9" x14ac:dyDescent="0.4">
      <c r="B121" s="36" t="s">
        <v>114</v>
      </c>
      <c r="C121" s="77">
        <f>'Controls and SOA'!C111</f>
        <v>0</v>
      </c>
      <c r="D121" s="81">
        <f t="shared" si="98"/>
        <v>0</v>
      </c>
      <c r="E121" s="45"/>
      <c r="F121" s="51">
        <f t="shared" si="80"/>
        <v>0</v>
      </c>
      <c r="G121" s="7">
        <f t="shared" si="91"/>
        <v>0</v>
      </c>
      <c r="H121" s="7">
        <f t="shared" si="91"/>
        <v>0</v>
      </c>
      <c r="I121" s="7">
        <f t="shared" si="91"/>
        <v>0</v>
      </c>
      <c r="J121" s="7">
        <f t="shared" si="91"/>
        <v>0</v>
      </c>
      <c r="K121" s="7">
        <f t="shared" si="100"/>
        <v>0</v>
      </c>
      <c r="L121" s="7">
        <f t="shared" si="100"/>
        <v>0</v>
      </c>
      <c r="M121" s="7">
        <f t="shared" si="92"/>
        <v>0</v>
      </c>
      <c r="N121" s="7">
        <f t="shared" si="92"/>
        <v>0</v>
      </c>
      <c r="O121" s="7">
        <f t="shared" si="92"/>
        <v>0</v>
      </c>
      <c r="P121" s="7">
        <f t="shared" si="88"/>
        <v>0</v>
      </c>
      <c r="Q121" s="7">
        <f t="shared" si="88"/>
        <v>0</v>
      </c>
      <c r="R121" s="7">
        <f t="shared" si="93"/>
        <v>0</v>
      </c>
      <c r="S121" s="7">
        <f t="shared" si="89"/>
        <v>0</v>
      </c>
      <c r="T121" s="7">
        <f t="shared" si="89"/>
        <v>0</v>
      </c>
      <c r="U121" s="7">
        <f t="shared" si="101"/>
        <v>0</v>
      </c>
      <c r="V121" s="7">
        <f t="shared" si="101"/>
        <v>0</v>
      </c>
      <c r="W121" s="7"/>
      <c r="X121" s="7"/>
      <c r="Y121" s="7">
        <f>IF($D121&gt;0,Y$16*($D121),0)</f>
        <v>0</v>
      </c>
      <c r="Z121" s="7"/>
      <c r="AA121" s="7"/>
      <c r="AB121" s="7"/>
      <c r="AC121" s="7"/>
      <c r="AD121" s="7"/>
      <c r="AE121" s="7">
        <f t="shared" si="102"/>
        <v>0</v>
      </c>
      <c r="AF121" s="7">
        <f t="shared" si="102"/>
        <v>0</v>
      </c>
      <c r="AG121" s="7"/>
      <c r="AH121" s="7"/>
      <c r="AI121" s="7"/>
      <c r="AJ121" s="7">
        <f t="shared" si="87"/>
        <v>0</v>
      </c>
      <c r="AK121" s="7"/>
      <c r="AL121" s="7"/>
      <c r="AM121" s="7"/>
      <c r="AN121" s="7">
        <f>IF($D121&gt;0,AN$16*($D121),0)</f>
        <v>0</v>
      </c>
      <c r="AO121" s="7"/>
      <c r="AP121" s="7"/>
      <c r="AQ121" s="7"/>
      <c r="AR121" s="7"/>
      <c r="AS121" s="7">
        <f>IF($D121&gt;0,AS$16*($D121),0)</f>
        <v>0</v>
      </c>
      <c r="AT121" s="7"/>
      <c r="AU121" s="52"/>
      <c r="AW121" s="36" t="s">
        <v>114</v>
      </c>
      <c r="AX121" s="41">
        <f t="shared" si="99"/>
        <v>0</v>
      </c>
    </row>
    <row r="122" spans="2:50" ht="23.25" x14ac:dyDescent="0.4">
      <c r="B122" s="36" t="s">
        <v>115</v>
      </c>
      <c r="C122" s="77">
        <f>'Controls and SOA'!C112</f>
        <v>0</v>
      </c>
      <c r="D122" s="81">
        <f t="shared" si="98"/>
        <v>0</v>
      </c>
      <c r="E122" s="45"/>
      <c r="F122" s="51">
        <f t="shared" si="80"/>
        <v>0</v>
      </c>
      <c r="G122" s="7">
        <f t="shared" si="91"/>
        <v>0</v>
      </c>
      <c r="H122" s="7">
        <f t="shared" si="91"/>
        <v>0</v>
      </c>
      <c r="I122" s="7">
        <f t="shared" si="91"/>
        <v>0</v>
      </c>
      <c r="J122" s="7">
        <f t="shared" si="91"/>
        <v>0</v>
      </c>
      <c r="K122" s="7">
        <f t="shared" si="100"/>
        <v>0</v>
      </c>
      <c r="L122" s="7">
        <f t="shared" si="100"/>
        <v>0</v>
      </c>
      <c r="M122" s="7">
        <f t="shared" si="92"/>
        <v>0</v>
      </c>
      <c r="N122" s="7">
        <f t="shared" si="92"/>
        <v>0</v>
      </c>
      <c r="O122" s="7">
        <f t="shared" si="92"/>
        <v>0</v>
      </c>
      <c r="P122" s="7">
        <f t="shared" si="88"/>
        <v>0</v>
      </c>
      <c r="Q122" s="7">
        <f t="shared" si="88"/>
        <v>0</v>
      </c>
      <c r="R122" s="7">
        <f t="shared" si="93"/>
        <v>0</v>
      </c>
      <c r="S122" s="7">
        <f t="shared" si="89"/>
        <v>0</v>
      </c>
      <c r="T122" s="7"/>
      <c r="U122" s="7">
        <f t="shared" si="101"/>
        <v>0</v>
      </c>
      <c r="V122" s="7">
        <f t="shared" si="101"/>
        <v>0</v>
      </c>
      <c r="W122" s="7"/>
      <c r="X122" s="7"/>
      <c r="Y122" s="7">
        <f>IF($D122&gt;0,Y$16*($D122),0)</f>
        <v>0</v>
      </c>
      <c r="Z122" s="7"/>
      <c r="AA122" s="7"/>
      <c r="AB122" s="7"/>
      <c r="AC122" s="7"/>
      <c r="AD122" s="7"/>
      <c r="AE122" s="7">
        <f t="shared" si="102"/>
        <v>0</v>
      </c>
      <c r="AF122" s="7">
        <f t="shared" si="102"/>
        <v>0</v>
      </c>
      <c r="AG122" s="7"/>
      <c r="AH122" s="7"/>
      <c r="AI122" s="7"/>
      <c r="AJ122" s="7">
        <f t="shared" si="87"/>
        <v>0</v>
      </c>
      <c r="AK122" s="7"/>
      <c r="AL122" s="7"/>
      <c r="AM122" s="7"/>
      <c r="AN122" s="7">
        <f>IF($D122&gt;0,AN$16*($D122),0)</f>
        <v>0</v>
      </c>
      <c r="AO122" s="7"/>
      <c r="AP122" s="7"/>
      <c r="AQ122" s="7"/>
      <c r="AR122" s="7"/>
      <c r="AS122" s="7">
        <f>IF($D122&gt;0,AS$16*($D122),0)</f>
        <v>0</v>
      </c>
      <c r="AT122" s="7"/>
      <c r="AU122" s="52"/>
      <c r="AW122" s="36" t="s">
        <v>115</v>
      </c>
      <c r="AX122" s="41">
        <f t="shared" si="99"/>
        <v>0</v>
      </c>
    </row>
    <row r="123" spans="2:50" ht="34.9" x14ac:dyDescent="0.4">
      <c r="B123" s="36" t="s">
        <v>116</v>
      </c>
      <c r="C123" s="77">
        <f>'Controls and SOA'!C113</f>
        <v>0</v>
      </c>
      <c r="D123" s="81">
        <f t="shared" si="98"/>
        <v>0</v>
      </c>
      <c r="E123" s="45"/>
      <c r="F123" s="51">
        <f t="shared" si="80"/>
        <v>0</v>
      </c>
      <c r="G123" s="7"/>
      <c r="H123" s="7"/>
      <c r="I123" s="7">
        <f>IF($D123&gt;0,I$16*($D123),0)</f>
        <v>0</v>
      </c>
      <c r="J123" s="7"/>
      <c r="K123" s="7"/>
      <c r="L123" s="7">
        <f>IF($D123&gt;0,L$16*($D123),0)</f>
        <v>0</v>
      </c>
      <c r="M123" s="7">
        <f>IF($D123&gt;0,M$16*($D123),0)</f>
        <v>0</v>
      </c>
      <c r="N123" s="7"/>
      <c r="O123" s="7">
        <f>IF($D123&gt;0,O$16*($D123),0)</f>
        <v>0</v>
      </c>
      <c r="P123" s="7"/>
      <c r="Q123" s="7"/>
      <c r="R123" s="7"/>
      <c r="S123" s="7"/>
      <c r="T123" s="7"/>
      <c r="U123" s="7">
        <f>IF($D123&gt;0,U$16*($D123),0)</f>
        <v>0</v>
      </c>
      <c r="V123" s="7"/>
      <c r="W123" s="7">
        <f>IF($D123&gt;0,W$16*($D123),0)</f>
        <v>0</v>
      </c>
      <c r="X123" s="7"/>
      <c r="Y123" s="7"/>
      <c r="Z123" s="7"/>
      <c r="AA123" s="7"/>
      <c r="AB123" s="7"/>
      <c r="AC123" s="7">
        <f>IF($D123&gt;0,AC$16*($D123),0)</f>
        <v>0</v>
      </c>
      <c r="AD123" s="7">
        <f>IF($D123&gt;0,AD$16*($D123),0)</f>
        <v>0</v>
      </c>
      <c r="AE123" s="7"/>
      <c r="AF123" s="7"/>
      <c r="AG123" s="7"/>
      <c r="AH123" s="7"/>
      <c r="AI123" s="7"/>
      <c r="AJ123" s="7"/>
      <c r="AK123" s="7">
        <f>IF($D123&gt;0,AK$16*($D123),0)</f>
        <v>0</v>
      </c>
      <c r="AL123" s="7">
        <f>IF($D123&gt;0,AL$16*($D123),0)</f>
        <v>0</v>
      </c>
      <c r="AM123" s="7">
        <f>IF($D123&gt;0,AM$16*($D123),0)</f>
        <v>0</v>
      </c>
      <c r="AN123" s="7">
        <f>IF($D123&gt;0,AN$16*($D123),0)</f>
        <v>0</v>
      </c>
      <c r="AO123" s="7"/>
      <c r="AP123" s="7"/>
      <c r="AQ123" s="7"/>
      <c r="AR123" s="7">
        <f>IF($D123&gt;0,AR$16*($D123),0)</f>
        <v>0</v>
      </c>
      <c r="AS123" s="7"/>
      <c r="AT123" s="7">
        <f>IF($D123&gt;0,AT$16*($D123),0)</f>
        <v>0</v>
      </c>
      <c r="AU123" s="52">
        <f>IF($D123&gt;0,AU$16*($D123),0)</f>
        <v>0</v>
      </c>
      <c r="AW123" s="36" t="s">
        <v>116</v>
      </c>
      <c r="AX123" s="41">
        <f t="shared" si="99"/>
        <v>0</v>
      </c>
    </row>
    <row r="124" spans="2:50" ht="23.25" x14ac:dyDescent="0.4">
      <c r="B124" s="36" t="s">
        <v>117</v>
      </c>
      <c r="C124" s="77">
        <f>'Controls and SOA'!C114</f>
        <v>0</v>
      </c>
      <c r="D124" s="81">
        <f t="shared" si="98"/>
        <v>0</v>
      </c>
      <c r="E124" s="45"/>
      <c r="F124" s="128"/>
      <c r="G124" s="129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>
        <f>IF($D124&gt;0,AK$16*($D124),0)</f>
        <v>0</v>
      </c>
      <c r="AL124" s="7">
        <f>IF($D124&gt;0,AL$16*($D124),0)</f>
        <v>0</v>
      </c>
      <c r="AM124" s="7"/>
      <c r="AN124" s="7"/>
      <c r="AO124" s="7"/>
      <c r="AP124" s="7"/>
      <c r="AQ124" s="7"/>
      <c r="AR124" s="7"/>
      <c r="AS124" s="7"/>
      <c r="AT124" s="7">
        <f t="shared" ref="AT124:AT130" si="103">IF($D124&gt;0,AT$16*($D124),0)</f>
        <v>0</v>
      </c>
      <c r="AU124" s="52"/>
      <c r="AW124" s="36" t="s">
        <v>117</v>
      </c>
      <c r="AX124" s="41">
        <f t="shared" si="99"/>
        <v>0</v>
      </c>
    </row>
    <row r="125" spans="2:50" x14ac:dyDescent="0.4">
      <c r="B125" s="36" t="s">
        <v>118</v>
      </c>
      <c r="C125" s="77">
        <f>'Controls and SOA'!C115</f>
        <v>0</v>
      </c>
      <c r="D125" s="81">
        <f t="shared" si="98"/>
        <v>0</v>
      </c>
      <c r="E125" s="45"/>
      <c r="F125" s="128"/>
      <c r="G125" s="129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f t="shared" ref="AD125:AD130" si="104">IF($D125&gt;0,AD$16*($D125),0)</f>
        <v>0</v>
      </c>
      <c r="AE125" s="7"/>
      <c r="AF125" s="7"/>
      <c r="AG125" s="7"/>
      <c r="AH125" s="7"/>
      <c r="AI125" s="7"/>
      <c r="AJ125" s="7"/>
      <c r="AK125" s="7"/>
      <c r="AL125" s="7"/>
      <c r="AM125" s="7">
        <f>IF($D125&gt;0,AM$16*($D125),0)</f>
        <v>0</v>
      </c>
      <c r="AN125" s="7">
        <f>IF($D125&gt;0,AN$16*($D125),0)</f>
        <v>0</v>
      </c>
      <c r="AO125" s="7">
        <f>IF($D125&gt;0,AO$16*($D125),0)</f>
        <v>0</v>
      </c>
      <c r="AP125" s="7">
        <f>IF($D125&gt;0,AP$16*($D125),0)</f>
        <v>0</v>
      </c>
      <c r="AQ125" s="7"/>
      <c r="AR125" s="7">
        <f>IF($D125&gt;0,AR$16*($D125),0)</f>
        <v>0</v>
      </c>
      <c r="AS125" s="7"/>
      <c r="AT125" s="7">
        <f t="shared" si="103"/>
        <v>0</v>
      </c>
      <c r="AU125" s="52"/>
      <c r="AW125" s="36" t="s">
        <v>118</v>
      </c>
      <c r="AX125" s="41">
        <f t="shared" si="99"/>
        <v>0</v>
      </c>
    </row>
    <row r="126" spans="2:50" ht="34.9" x14ac:dyDescent="0.4">
      <c r="B126" s="36" t="s">
        <v>119</v>
      </c>
      <c r="C126" s="77">
        <f>'Controls and SOA'!C116</f>
        <v>0</v>
      </c>
      <c r="D126" s="81">
        <f t="shared" si="98"/>
        <v>0</v>
      </c>
      <c r="E126" s="45"/>
      <c r="F126" s="128"/>
      <c r="G126" s="129"/>
      <c r="H126" s="7"/>
      <c r="I126" s="7">
        <f>IF($D126&gt;0,I$16*($D126),0)</f>
        <v>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f t="shared" si="104"/>
        <v>0</v>
      </c>
      <c r="AE126" s="7"/>
      <c r="AF126" s="7"/>
      <c r="AG126" s="7"/>
      <c r="AH126" s="7"/>
      <c r="AI126" s="7"/>
      <c r="AJ126" s="7"/>
      <c r="AK126" s="7"/>
      <c r="AL126" s="7"/>
      <c r="AM126" s="7">
        <f>IF($D126&gt;0,AM$16*($D126),0)</f>
        <v>0</v>
      </c>
      <c r="AN126" s="7">
        <f>IF($D126&gt;0,AN$16*($D126),0)</f>
        <v>0</v>
      </c>
      <c r="AO126" s="7"/>
      <c r="AP126" s="7"/>
      <c r="AQ126" s="7"/>
      <c r="AR126" s="7">
        <f>IF($D126&gt;0,AR$16*($D126),0)</f>
        <v>0</v>
      </c>
      <c r="AS126" s="7"/>
      <c r="AT126" s="7">
        <f t="shared" si="103"/>
        <v>0</v>
      </c>
      <c r="AU126" s="52"/>
      <c r="AW126" s="36" t="s">
        <v>119</v>
      </c>
      <c r="AX126" s="41">
        <f t="shared" si="99"/>
        <v>0</v>
      </c>
    </row>
    <row r="127" spans="2:50" ht="23.25" x14ac:dyDescent="0.4">
      <c r="B127" s="36" t="s">
        <v>120</v>
      </c>
      <c r="C127" s="77">
        <f>'Controls and SOA'!C117</f>
        <v>0</v>
      </c>
      <c r="D127" s="81">
        <f t="shared" si="98"/>
        <v>0</v>
      </c>
      <c r="E127" s="45"/>
      <c r="F127" s="128"/>
      <c r="G127" s="129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>
        <f>IF($D127&gt;0,W$16*($D127),0)</f>
        <v>0</v>
      </c>
      <c r="X127" s="7"/>
      <c r="Y127" s="7"/>
      <c r="Z127" s="7"/>
      <c r="AA127" s="7"/>
      <c r="AB127" s="7"/>
      <c r="AC127" s="7">
        <f>IF($D127&gt;0,AC$16*($D127),0)</f>
        <v>0</v>
      </c>
      <c r="AD127" s="7">
        <f t="shared" si="104"/>
        <v>0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>
        <f t="shared" ref="AN127:AO130" si="105">IF($D127&gt;0,AN$16*($D127),0)</f>
        <v>0</v>
      </c>
      <c r="AO127" s="7">
        <f t="shared" si="105"/>
        <v>0</v>
      </c>
      <c r="AP127" s="7"/>
      <c r="AQ127" s="7"/>
      <c r="AR127" s="7"/>
      <c r="AS127" s="7"/>
      <c r="AT127" s="7">
        <f t="shared" si="103"/>
        <v>0</v>
      </c>
      <c r="AU127" s="52">
        <f>IF($D127&gt;0,AU$16*($D127),0)</f>
        <v>0</v>
      </c>
      <c r="AW127" s="36" t="s">
        <v>120</v>
      </c>
      <c r="AX127" s="41">
        <f t="shared" si="99"/>
        <v>0</v>
      </c>
    </row>
    <row r="128" spans="2:50" ht="23.25" x14ac:dyDescent="0.4">
      <c r="B128" s="36" t="s">
        <v>121</v>
      </c>
      <c r="C128" s="77">
        <f>'Controls and SOA'!C118</f>
        <v>0</v>
      </c>
      <c r="D128" s="81">
        <f t="shared" si="98"/>
        <v>0</v>
      </c>
      <c r="E128" s="45"/>
      <c r="F128" s="51">
        <f t="shared" ref="F128:O128" si="106">IF($D128&gt;0,F$16*($D128),0)</f>
        <v>0</v>
      </c>
      <c r="G128" s="7">
        <f t="shared" si="106"/>
        <v>0</v>
      </c>
      <c r="H128" s="7">
        <f t="shared" si="106"/>
        <v>0</v>
      </c>
      <c r="I128" s="7">
        <f t="shared" si="106"/>
        <v>0</v>
      </c>
      <c r="J128" s="7">
        <f t="shared" si="106"/>
        <v>0</v>
      </c>
      <c r="K128" s="7">
        <f t="shared" si="106"/>
        <v>0</v>
      </c>
      <c r="L128" s="7">
        <f t="shared" si="106"/>
        <v>0</v>
      </c>
      <c r="M128" s="7">
        <f t="shared" si="106"/>
        <v>0</v>
      </c>
      <c r="N128" s="7">
        <f t="shared" si="106"/>
        <v>0</v>
      </c>
      <c r="O128" s="7">
        <f t="shared" si="106"/>
        <v>0</v>
      </c>
      <c r="P128" s="7"/>
      <c r="Q128" s="7"/>
      <c r="R128" s="7">
        <f>IF($D128&gt;0,R$16*($D128),0)</f>
        <v>0</v>
      </c>
      <c r="S128" s="7">
        <f>IF($D128&gt;0,S$16*($D128),0)</f>
        <v>0</v>
      </c>
      <c r="T128" s="7"/>
      <c r="U128" s="7"/>
      <c r="V128" s="7">
        <f>IF($D128&gt;0,V$16*($D128),0)</f>
        <v>0</v>
      </c>
      <c r="W128" s="7">
        <f>IF($D128&gt;0,W$16*($D128),0)</f>
        <v>0</v>
      </c>
      <c r="X128" s="7">
        <f>IF($D128&gt;0,X$16*($D128),0)</f>
        <v>0</v>
      </c>
      <c r="Y128" s="7">
        <f>IF($D128&gt;0,Y$16*($D128),0)</f>
        <v>0</v>
      </c>
      <c r="Z128" s="7">
        <f>IF($D128&gt;0,Z$16*($D128),0)</f>
        <v>0</v>
      </c>
      <c r="AA128" s="7">
        <f>IF($D128&gt;0,AA$16*($D128),0)</f>
        <v>0</v>
      </c>
      <c r="AB128" s="7">
        <f>IF($D128&gt;0,AB$16*($D128),0)</f>
        <v>0</v>
      </c>
      <c r="AC128" s="7">
        <f>IF($D128&gt;0,AC$16*($D128),0)</f>
        <v>0</v>
      </c>
      <c r="AD128" s="7">
        <f t="shared" si="104"/>
        <v>0</v>
      </c>
      <c r="AE128" s="7">
        <f t="shared" ref="AE128:AM128" si="107">IF($D128&gt;0,AE$16*($D128),0)</f>
        <v>0</v>
      </c>
      <c r="AF128" s="7">
        <f t="shared" si="107"/>
        <v>0</v>
      </c>
      <c r="AG128" s="7">
        <f t="shared" si="107"/>
        <v>0</v>
      </c>
      <c r="AH128" s="7">
        <f t="shared" si="107"/>
        <v>0</v>
      </c>
      <c r="AI128" s="7">
        <f t="shared" si="107"/>
        <v>0</v>
      </c>
      <c r="AJ128" s="7">
        <f t="shared" si="107"/>
        <v>0</v>
      </c>
      <c r="AK128" s="7">
        <f t="shared" si="107"/>
        <v>0</v>
      </c>
      <c r="AL128" s="7">
        <f t="shared" si="107"/>
        <v>0</v>
      </c>
      <c r="AM128" s="7">
        <f t="shared" si="107"/>
        <v>0</v>
      </c>
      <c r="AN128" s="7">
        <f t="shared" si="105"/>
        <v>0</v>
      </c>
      <c r="AO128" s="7">
        <f t="shared" si="105"/>
        <v>0</v>
      </c>
      <c r="AP128" s="7">
        <f>IF($D128&gt;0,AP$16*($D128),0)</f>
        <v>0</v>
      </c>
      <c r="AQ128" s="7">
        <f>IF($D128&gt;0,AQ$16*($D128),0)</f>
        <v>0</v>
      </c>
      <c r="AR128" s="7">
        <f>IF($D128&gt;0,AR$16*($D128),0)</f>
        <v>0</v>
      </c>
      <c r="AS128" s="7">
        <f>IF($D128&gt;0,AS$16*($D128),0)</f>
        <v>0</v>
      </c>
      <c r="AT128" s="7">
        <f t="shared" si="103"/>
        <v>0</v>
      </c>
      <c r="AU128" s="52">
        <f>IF($D128&gt;0,AU$16*($D128),0)</f>
        <v>0</v>
      </c>
      <c r="AW128" s="36" t="s">
        <v>121</v>
      </c>
      <c r="AX128" s="41">
        <f t="shared" si="99"/>
        <v>0</v>
      </c>
    </row>
    <row r="129" spans="2:50" ht="23.25" x14ac:dyDescent="0.4">
      <c r="B129" s="36" t="s">
        <v>122</v>
      </c>
      <c r="C129" s="77">
        <f>'Controls and SOA'!C119</f>
        <v>0</v>
      </c>
      <c r="D129" s="81">
        <f t="shared" si="98"/>
        <v>0</v>
      </c>
      <c r="E129" s="45"/>
      <c r="F129" s="51">
        <f>IF($D129&gt;0,F$16*($D129),0)</f>
        <v>0</v>
      </c>
      <c r="G129" s="7"/>
      <c r="H129" s="7"/>
      <c r="I129" s="7"/>
      <c r="J129" s="7"/>
      <c r="K129" s="7">
        <f>IF($D129&gt;0,K$16*($D129),0)</f>
        <v>0</v>
      </c>
      <c r="L129" s="7">
        <f>IF($D129&gt;0,L$16*($D129),0)</f>
        <v>0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>
        <f>IF($D129&gt;0,W$16*($D129),0)</f>
        <v>0</v>
      </c>
      <c r="X129" s="7"/>
      <c r="Y129" s="7"/>
      <c r="Z129" s="7"/>
      <c r="AA129" s="7"/>
      <c r="AB129" s="7"/>
      <c r="AC129" s="7">
        <f>IF($D129&gt;0,AC$16*($D129),0)</f>
        <v>0</v>
      </c>
      <c r="AD129" s="7">
        <f t="shared" si="104"/>
        <v>0</v>
      </c>
      <c r="AE129" s="7"/>
      <c r="AF129" s="7"/>
      <c r="AG129" s="7"/>
      <c r="AH129" s="7"/>
      <c r="AI129" s="7"/>
      <c r="AJ129" s="7"/>
      <c r="AK129" s="7">
        <f>IF($D129&gt;0,AK$16*($D129),0)</f>
        <v>0</v>
      </c>
      <c r="AL129" s="7">
        <f>IF($D129&gt;0,AL$16*($D129),0)</f>
        <v>0</v>
      </c>
      <c r="AM129" s="7"/>
      <c r="AN129" s="7">
        <f t="shared" si="105"/>
        <v>0</v>
      </c>
      <c r="AO129" s="7">
        <f t="shared" si="105"/>
        <v>0</v>
      </c>
      <c r="AP129" s="7"/>
      <c r="AQ129" s="7"/>
      <c r="AR129" s="7"/>
      <c r="AS129" s="7"/>
      <c r="AT129" s="7">
        <f t="shared" si="103"/>
        <v>0</v>
      </c>
      <c r="AU129" s="52">
        <f>IF($D129&gt;0,AU$16*($D129),0)</f>
        <v>0</v>
      </c>
      <c r="AW129" s="36" t="s">
        <v>122</v>
      </c>
      <c r="AX129" s="41">
        <f t="shared" si="99"/>
        <v>0</v>
      </c>
    </row>
    <row r="130" spans="2:50" ht="23.65" thickBot="1" x14ac:dyDescent="0.45">
      <c r="B130" s="37" t="s">
        <v>123</v>
      </c>
      <c r="C130" s="77">
        <f>'Controls and SOA'!C120</f>
        <v>0</v>
      </c>
      <c r="D130" s="81">
        <f t="shared" si="98"/>
        <v>0</v>
      </c>
      <c r="E130" s="45"/>
      <c r="F130" s="54">
        <f>IF($D130&gt;0,F$16*($D130),0)</f>
        <v>0</v>
      </c>
      <c r="G130" s="55"/>
      <c r="H130" s="55">
        <f>IF($D130&gt;0,H$16*($D130),0)</f>
        <v>0</v>
      </c>
      <c r="I130" s="55"/>
      <c r="J130" s="55"/>
      <c r="K130" s="55">
        <f>IF($D130&gt;0,K$16*($D130),0)</f>
        <v>0</v>
      </c>
      <c r="L130" s="55">
        <f>IF($D130&gt;0,L$16*($D130),0)</f>
        <v>0</v>
      </c>
      <c r="M130" s="55"/>
      <c r="N130" s="55">
        <f>IF($D130&gt;0,N$16*($D130),0)</f>
        <v>0</v>
      </c>
      <c r="O130" s="55">
        <f>IF($D130&gt;0,O$16*($D130),0)</f>
        <v>0</v>
      </c>
      <c r="P130" s="55"/>
      <c r="Q130" s="55"/>
      <c r="R130" s="55">
        <f>IF($D130&gt;0,R$16*($D130),0)</f>
        <v>0</v>
      </c>
      <c r="S130" s="55"/>
      <c r="T130" s="55"/>
      <c r="U130" s="55"/>
      <c r="V130" s="55"/>
      <c r="W130" s="55">
        <f>IF($D130&gt;0,W$16*($D130),0)</f>
        <v>0</v>
      </c>
      <c r="X130" s="55"/>
      <c r="Y130" s="55"/>
      <c r="Z130" s="55"/>
      <c r="AA130" s="55"/>
      <c r="AB130" s="55"/>
      <c r="AC130" s="55">
        <f>IF($D130&gt;0,AC$16*($D130),0)</f>
        <v>0</v>
      </c>
      <c r="AD130" s="55">
        <f t="shared" si="104"/>
        <v>0</v>
      </c>
      <c r="AE130" s="55"/>
      <c r="AF130" s="55"/>
      <c r="AG130" s="55">
        <f>IF($D130&gt;0,AG$16*($D130),0)</f>
        <v>0</v>
      </c>
      <c r="AH130" s="55">
        <f>IF($D130&gt;0,AH$16*($D130),0)</f>
        <v>0</v>
      </c>
      <c r="AI130" s="55">
        <f>IF($D130&gt;0,AI$16*($D130),0)</f>
        <v>0</v>
      </c>
      <c r="AJ130" s="55"/>
      <c r="AK130" s="55">
        <f>IF($D130&gt;0,AK$16*($D130),0)</f>
        <v>0</v>
      </c>
      <c r="AL130" s="55">
        <f>IF($D130&gt;0,AL$16*($D130),0)</f>
        <v>0</v>
      </c>
      <c r="AM130" s="55"/>
      <c r="AN130" s="55">
        <f t="shared" si="105"/>
        <v>0</v>
      </c>
      <c r="AO130" s="55">
        <f t="shared" si="105"/>
        <v>0</v>
      </c>
      <c r="AP130" s="55"/>
      <c r="AQ130" s="55"/>
      <c r="AR130" s="55">
        <f>IF($D130&gt;0,AR$16*($D130),0)</f>
        <v>0</v>
      </c>
      <c r="AS130" s="55"/>
      <c r="AT130" s="55">
        <f t="shared" si="103"/>
        <v>0</v>
      </c>
      <c r="AU130" s="56">
        <f>IF($D130&gt;0,AU$16*($D130),0)</f>
        <v>0</v>
      </c>
      <c r="AW130" s="37" t="s">
        <v>123</v>
      </c>
      <c r="AX130" s="41">
        <f t="shared" si="99"/>
        <v>0</v>
      </c>
    </row>
    <row r="131" spans="2:50" ht="13.5" thickBot="1" x14ac:dyDescent="0.45">
      <c r="B131" s="9"/>
      <c r="AW131" s="9"/>
      <c r="AX131" s="9"/>
    </row>
    <row r="132" spans="2:50" ht="13.5" thickBot="1" x14ac:dyDescent="0.45">
      <c r="B132" s="43" t="s">
        <v>2</v>
      </c>
      <c r="C132" s="79"/>
      <c r="D132" s="79"/>
      <c r="E132" s="11"/>
      <c r="F132" s="41">
        <f t="shared" ref="F132:AU132" si="108">MAX(F17:F130)</f>
        <v>0</v>
      </c>
      <c r="G132" s="41">
        <f t="shared" si="108"/>
        <v>0</v>
      </c>
      <c r="H132" s="41">
        <f t="shared" si="108"/>
        <v>0</v>
      </c>
      <c r="I132" s="41">
        <f t="shared" si="108"/>
        <v>0</v>
      </c>
      <c r="J132" s="41">
        <f t="shared" si="108"/>
        <v>0</v>
      </c>
      <c r="K132" s="41">
        <f t="shared" si="108"/>
        <v>0</v>
      </c>
      <c r="L132" s="41">
        <f t="shared" si="108"/>
        <v>0</v>
      </c>
      <c r="M132" s="41">
        <f t="shared" si="108"/>
        <v>0</v>
      </c>
      <c r="N132" s="41">
        <f t="shared" si="108"/>
        <v>0</v>
      </c>
      <c r="O132" s="41">
        <f t="shared" si="108"/>
        <v>0</v>
      </c>
      <c r="P132" s="41">
        <f t="shared" si="108"/>
        <v>0</v>
      </c>
      <c r="Q132" s="41">
        <f t="shared" si="108"/>
        <v>0</v>
      </c>
      <c r="R132" s="41">
        <f t="shared" si="108"/>
        <v>0</v>
      </c>
      <c r="S132" s="41">
        <f t="shared" ref="S132" si="109">MAX(S17:S130)</f>
        <v>0</v>
      </c>
      <c r="T132" s="41">
        <f t="shared" si="108"/>
        <v>0</v>
      </c>
      <c r="U132" s="41">
        <f t="shared" si="108"/>
        <v>0</v>
      </c>
      <c r="V132" s="41">
        <f t="shared" si="108"/>
        <v>0</v>
      </c>
      <c r="W132" s="41">
        <f t="shared" si="108"/>
        <v>0</v>
      </c>
      <c r="X132" s="41">
        <f t="shared" si="108"/>
        <v>0</v>
      </c>
      <c r="Y132" s="41">
        <f t="shared" si="108"/>
        <v>0</v>
      </c>
      <c r="Z132" s="41">
        <f t="shared" si="108"/>
        <v>0</v>
      </c>
      <c r="AA132" s="41">
        <f t="shared" si="108"/>
        <v>0</v>
      </c>
      <c r="AB132" s="41">
        <f t="shared" si="108"/>
        <v>0</v>
      </c>
      <c r="AC132" s="41">
        <f t="shared" si="108"/>
        <v>0</v>
      </c>
      <c r="AD132" s="41">
        <f t="shared" si="108"/>
        <v>0</v>
      </c>
      <c r="AE132" s="41">
        <f t="shared" si="108"/>
        <v>0</v>
      </c>
      <c r="AF132" s="41">
        <f t="shared" si="108"/>
        <v>0</v>
      </c>
      <c r="AG132" s="41">
        <f t="shared" ref="AG132:AH132" si="110">MAX(AG17:AG130)</f>
        <v>0</v>
      </c>
      <c r="AH132" s="41">
        <f t="shared" si="110"/>
        <v>0</v>
      </c>
      <c r="AI132" s="41">
        <f t="shared" si="108"/>
        <v>0</v>
      </c>
      <c r="AJ132" s="41">
        <f t="shared" si="108"/>
        <v>0</v>
      </c>
      <c r="AK132" s="41">
        <f t="shared" si="108"/>
        <v>0</v>
      </c>
      <c r="AL132" s="41">
        <f t="shared" si="108"/>
        <v>0</v>
      </c>
      <c r="AM132" s="41">
        <f t="shared" si="108"/>
        <v>0</v>
      </c>
      <c r="AN132" s="41">
        <f t="shared" si="108"/>
        <v>0</v>
      </c>
      <c r="AO132" s="41">
        <f t="shared" si="108"/>
        <v>0</v>
      </c>
      <c r="AP132" s="41">
        <f t="shared" si="108"/>
        <v>0</v>
      </c>
      <c r="AQ132" s="41">
        <f t="shared" si="108"/>
        <v>0</v>
      </c>
      <c r="AR132" s="41">
        <f t="shared" si="108"/>
        <v>0</v>
      </c>
      <c r="AS132" s="41">
        <f t="shared" si="108"/>
        <v>0</v>
      </c>
      <c r="AT132" s="41">
        <f t="shared" si="108"/>
        <v>0</v>
      </c>
      <c r="AU132" s="41">
        <f t="shared" si="108"/>
        <v>0</v>
      </c>
      <c r="AV132" s="10"/>
      <c r="AW132" s="43" t="s">
        <v>2</v>
      </c>
      <c r="AX132" s="42"/>
    </row>
    <row r="133" spans="2:50" ht="92.25" thickBot="1" x14ac:dyDescent="0.45">
      <c r="F133" s="67" t="s">
        <v>139</v>
      </c>
      <c r="G133" s="68" t="s">
        <v>141</v>
      </c>
      <c r="H133" s="68" t="s">
        <v>143</v>
      </c>
      <c r="I133" s="68" t="s">
        <v>271</v>
      </c>
      <c r="J133" s="68" t="s">
        <v>144</v>
      </c>
      <c r="K133" s="68" t="s">
        <v>145</v>
      </c>
      <c r="L133" s="68" t="s">
        <v>146</v>
      </c>
      <c r="M133" s="68" t="s">
        <v>147</v>
      </c>
      <c r="N133" s="68" t="s">
        <v>148</v>
      </c>
      <c r="O133" s="68" t="s">
        <v>149</v>
      </c>
      <c r="P133" s="68" t="s">
        <v>150</v>
      </c>
      <c r="Q133" s="68" t="s">
        <v>152</v>
      </c>
      <c r="R133" s="68" t="s">
        <v>153</v>
      </c>
      <c r="S133" s="68" t="s">
        <v>154</v>
      </c>
      <c r="T133" s="68" t="s">
        <v>179</v>
      </c>
      <c r="U133" s="68" t="s">
        <v>155</v>
      </c>
      <c r="V133" s="68" t="s">
        <v>156</v>
      </c>
      <c r="W133" s="68" t="s">
        <v>157</v>
      </c>
      <c r="X133" s="68" t="s">
        <v>159</v>
      </c>
      <c r="Y133" s="68" t="s">
        <v>160</v>
      </c>
      <c r="Z133" s="68" t="s">
        <v>162</v>
      </c>
      <c r="AA133" s="68" t="s">
        <v>264</v>
      </c>
      <c r="AB133" s="68" t="s">
        <v>272</v>
      </c>
      <c r="AC133" s="68" t="s">
        <v>163</v>
      </c>
      <c r="AD133" s="68" t="s">
        <v>265</v>
      </c>
      <c r="AE133" s="68" t="s">
        <v>164</v>
      </c>
      <c r="AF133" s="68" t="s">
        <v>165</v>
      </c>
      <c r="AG133" s="68" t="s">
        <v>166</v>
      </c>
      <c r="AH133" s="68" t="s">
        <v>168</v>
      </c>
      <c r="AI133" s="68" t="s">
        <v>167</v>
      </c>
      <c r="AJ133" s="68" t="s">
        <v>266</v>
      </c>
      <c r="AK133" s="68" t="s">
        <v>169</v>
      </c>
      <c r="AL133" s="68" t="s">
        <v>273</v>
      </c>
      <c r="AM133" s="68" t="s">
        <v>170</v>
      </c>
      <c r="AN133" s="68" t="s">
        <v>171</v>
      </c>
      <c r="AO133" s="68" t="s">
        <v>172</v>
      </c>
      <c r="AP133" s="68" t="s">
        <v>173</v>
      </c>
      <c r="AQ133" s="68" t="s">
        <v>174</v>
      </c>
      <c r="AR133" s="68" t="s">
        <v>175</v>
      </c>
      <c r="AS133" s="68" t="s">
        <v>176</v>
      </c>
      <c r="AT133" s="68" t="s">
        <v>177</v>
      </c>
      <c r="AU133" s="69" t="s">
        <v>267</v>
      </c>
    </row>
    <row r="137" spans="2:50" x14ac:dyDescent="0.4">
      <c r="AR137" s="8"/>
    </row>
  </sheetData>
  <mergeCells count="8">
    <mergeCell ref="E8:G8"/>
    <mergeCell ref="AQ12:AU12"/>
    <mergeCell ref="F12:J12"/>
    <mergeCell ref="K12:M12"/>
    <mergeCell ref="N12:T12"/>
    <mergeCell ref="W12:AD12"/>
    <mergeCell ref="AE12:AJ12"/>
    <mergeCell ref="AK12:AP12"/>
  </mergeCells>
  <conditionalFormatting sqref="AX17:AX130">
    <cfRule type="cellIs" dxfId="28" priority="13" operator="equal">
      <formula>0</formula>
    </cfRule>
    <cfRule type="cellIs" dxfId="27" priority="22" operator="greaterThan">
      <formula>39</formula>
    </cfRule>
    <cfRule type="cellIs" dxfId="26" priority="23" operator="between">
      <formula>21</formula>
      <formula>40</formula>
    </cfRule>
    <cfRule type="cellIs" dxfId="25" priority="24" operator="lessThan">
      <formula>21</formula>
    </cfRule>
  </conditionalFormatting>
  <conditionalFormatting sqref="F132:R132 T132:AU132">
    <cfRule type="cellIs" dxfId="24" priority="9" operator="equal">
      <formula>0</formula>
    </cfRule>
    <cfRule type="cellIs" dxfId="23" priority="10" operator="greaterThan">
      <formula>39</formula>
    </cfRule>
    <cfRule type="cellIs" dxfId="22" priority="11" operator="between">
      <formula>21</formula>
      <formula>40</formula>
    </cfRule>
    <cfRule type="cellIs" dxfId="21" priority="12" operator="lessThan">
      <formula>21</formula>
    </cfRule>
  </conditionalFormatting>
  <conditionalFormatting sqref="S132">
    <cfRule type="cellIs" dxfId="20" priority="1" operator="equal">
      <formula>0</formula>
    </cfRule>
    <cfRule type="cellIs" dxfId="19" priority="2" operator="greaterThan">
      <formula>39</formula>
    </cfRule>
    <cfRule type="cellIs" dxfId="18" priority="3" operator="between">
      <formula>21</formula>
      <formula>40</formula>
    </cfRule>
    <cfRule type="cellIs" dxfId="17" priority="4" operator="lessThan">
      <formula>21</formula>
    </cfRule>
  </conditionalFormatting>
  <conditionalFormatting sqref="F17:AU130">
    <cfRule type="cellIs" dxfId="16" priority="5" operator="equal">
      <formula>0</formula>
    </cfRule>
    <cfRule type="cellIs" dxfId="15" priority="6" operator="lessThan">
      <formula>21</formula>
    </cfRule>
    <cfRule type="cellIs" dxfId="14" priority="7" operator="between">
      <formula>21</formula>
      <formula>40</formula>
    </cfRule>
    <cfRule type="cellIs" dxfId="13" priority="8" operator="greaterThan">
      <formula>39</formula>
    </cfRule>
  </conditionalFormatting>
  <pageMargins left="0.51181102362204722" right="0.39370078740157483" top="0.51181102362204722" bottom="0.70866141732283472" header="0.35433070866141736" footer="0.51181102362204722"/>
  <pageSetup paperSize="9" scale="22" fitToHeight="0" orientation="landscape" r:id="rId1"/>
  <headerFooter alignWithMargins="0">
    <oddHeader>&amp;L&amp;F&amp;RRisk calculation</oddHeader>
    <oddFooter>&amp;LInternal use. Only for Top management, management review participants, ISMS consultants and auditors.&amp;RPage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2"/>
  <sheetViews>
    <sheetView workbookViewId="0"/>
  </sheetViews>
  <sheetFormatPr defaultColWidth="9.1328125" defaultRowHeight="13.15" x14ac:dyDescent="0.4"/>
  <cols>
    <col min="1" max="1" width="9.1328125" style="1"/>
    <col min="2" max="2" width="14" style="1" bestFit="1" customWidth="1"/>
    <col min="3" max="3" width="15.265625" style="1" customWidth="1"/>
    <col min="4" max="4" width="17" style="1" customWidth="1"/>
    <col min="5" max="16384" width="9.1328125" style="1"/>
  </cols>
  <sheetData>
    <row r="1" spans="2:49" s="19" customFormat="1" x14ac:dyDescent="0.35">
      <c r="C1" s="14"/>
      <c r="D1" s="14"/>
      <c r="E1" s="14"/>
      <c r="AV1" s="82"/>
      <c r="AW1" s="82"/>
    </row>
    <row r="2" spans="2:49" s="19" customFormat="1" ht="23.25" x14ac:dyDescent="0.35">
      <c r="B2" s="65" t="s">
        <v>239</v>
      </c>
      <c r="C2" s="14"/>
      <c r="D2" s="14"/>
      <c r="E2" s="14"/>
      <c r="AV2" s="83"/>
      <c r="AW2" s="82"/>
    </row>
    <row r="4" spans="2:49" x14ac:dyDescent="0.4">
      <c r="B4" s="1" t="s">
        <v>240</v>
      </c>
      <c r="C4" s="1" t="s">
        <v>241</v>
      </c>
      <c r="D4" s="1" t="s">
        <v>242</v>
      </c>
    </row>
    <row r="5" spans="2:49" x14ac:dyDescent="0.4">
      <c r="B5" s="1">
        <v>1</v>
      </c>
      <c r="C5" s="1">
        <v>1</v>
      </c>
      <c r="D5" s="1">
        <v>1</v>
      </c>
    </row>
    <row r="6" spans="2:49" x14ac:dyDescent="0.4">
      <c r="B6" s="1">
        <v>2</v>
      </c>
      <c r="C6" s="1">
        <v>2</v>
      </c>
      <c r="D6" s="1">
        <v>2</v>
      </c>
    </row>
    <row r="7" spans="2:49" x14ac:dyDescent="0.4">
      <c r="B7" s="1">
        <v>3</v>
      </c>
      <c r="C7" s="1">
        <v>3</v>
      </c>
      <c r="D7" s="1">
        <v>3</v>
      </c>
    </row>
    <row r="9" spans="2:49" x14ac:dyDescent="0.4">
      <c r="B9" s="61" t="s">
        <v>238</v>
      </c>
    </row>
    <row r="10" spans="2:49" x14ac:dyDescent="0.4">
      <c r="B10" s="62" t="s">
        <v>243</v>
      </c>
    </row>
    <row r="11" spans="2:49" x14ac:dyDescent="0.4">
      <c r="B11" s="63" t="s">
        <v>244</v>
      </c>
    </row>
    <row r="12" spans="2:49" x14ac:dyDescent="0.4">
      <c r="B12" s="64" t="s">
        <v>245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&amp;L&amp;F&amp;RRisk acceptance criteria</oddHeader>
    <oddFooter>&amp;L&amp;8Internal use. Only for Top management, management review participants, ISMS consultants and auditors.&amp;R&amp;9Page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Cover</vt:lpstr>
      <vt:lpstr>Information and evalution</vt:lpstr>
      <vt:lpstr>CIA values</vt:lpstr>
      <vt:lpstr>Threats</vt:lpstr>
      <vt:lpstr>Threat values</vt:lpstr>
      <vt:lpstr>Controls and SOA</vt:lpstr>
      <vt:lpstr>Control evaluation</vt:lpstr>
      <vt:lpstr>Risk calculation</vt:lpstr>
      <vt:lpstr>Risk criteria</vt:lpstr>
      <vt:lpstr>Treatment-proposal</vt:lpstr>
      <vt:lpstr>Instructions</vt:lpstr>
      <vt:lpstr>'Treatment-proposal'!Print_Area</vt:lpstr>
      <vt:lpstr>'Controls and SOA'!Print_Titles</vt:lpstr>
      <vt:lpstr>'Information and evalution'!Print_Titles</vt:lpstr>
      <vt:lpstr>'Risk calculation'!Print_Titles</vt:lpstr>
      <vt:lpstr>Threats!Print_Titles</vt:lpstr>
      <vt:lpstr>'Treatment-proposal'!Print_Titles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Cesare</cp:lastModifiedBy>
  <cp:lastPrinted>2017-10-31T13:00:57Z</cp:lastPrinted>
  <dcterms:created xsi:type="dcterms:W3CDTF">1996-10-14T23:33:28Z</dcterms:created>
  <dcterms:modified xsi:type="dcterms:W3CDTF">2017-11-08T09:21:06Z</dcterms:modified>
</cp:coreProperties>
</file>